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showInkAnnotation="0"/>
  <mc:AlternateContent xmlns:mc="http://schemas.openxmlformats.org/markup-compatibility/2006">
    <mc:Choice Requires="x15">
      <x15ac:absPath xmlns:x15ac="http://schemas.microsoft.com/office/spreadsheetml/2010/11/ac" url="C:\丁月資料\AA\111年AA報告(含複核報告)\覆閱\補充說明會議\"/>
    </mc:Choice>
  </mc:AlternateContent>
  <xr:revisionPtr revIDLastSave="0" documentId="13_ncr:1_{A9F9A4B2-46EE-4BB2-89A8-CAAD0667DDF6}" xr6:coauthVersionLast="47" xr6:coauthVersionMax="47" xr10:uidLastSave="{00000000-0000-0000-0000-000000000000}"/>
  <bookViews>
    <workbookView xWindow="-108" yWindow="-108" windowWidth="23256" windowHeight="12456" tabRatio="813" xr2:uid="{00000000-000D-0000-FFFF-FFFF00000000}"/>
  </bookViews>
  <sheets>
    <sheet name="目錄" sheetId="1" r:id="rId1"/>
    <sheet name="指定附表1-1" sheetId="80" r:id="rId2"/>
    <sheet name="指定附表1-2" sheetId="82" r:id="rId3"/>
    <sheet name="指定附表2-1" sheetId="76" r:id="rId4"/>
    <sheet name="清償能力評估四步驟" sheetId="96" r:id="rId5"/>
    <sheet name="指定附表3-1-1(接軌日_基礎情境)" sheetId="91" r:id="rId6"/>
    <sheet name="指定附表3-1-2(接軌後_基礎情境)" sheetId="86" r:id="rId7"/>
    <sheet name="指定附表3-2-1(接軌日_利率下降情境)" sheetId="93" r:id="rId8"/>
    <sheet name="指定附表3-2-2(接軌後_利率下降情境)" sheetId="92" r:id="rId9"/>
    <sheet name="指定附表3-2-3(接軌日_最新利率情境)" sheetId="94" r:id="rId10"/>
    <sheet name="指定附表 3-2-4(接軌後_最新利率情境)" sheetId="95" r:id="rId11"/>
    <sheet name="指定附表3-3-1(IFRS17保險服務結果分析)" sheetId="88" r:id="rId12"/>
    <sheet name="指定附表3-3-2(IFRS17財務面評估結果分析)" sheetId="89" r:id="rId13"/>
    <sheet name="指定附表3-3-3(淨資產過渡計算表)" sheetId="87" r:id="rId14"/>
    <sheet name="指定附表3-3-4(ICS自有資本變動分析)" sheetId="90" r:id="rId15"/>
  </sheets>
  <definedNames>
    <definedName name="_xlnm.Print_Area" localSheetId="0">目錄!$A$1:$D$22</definedName>
    <definedName name="_xlnm.Print_Titles" localSheetId="0">目錄!$1:$3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2" i="94" l="1"/>
  <c r="E52" i="94"/>
  <c r="E49" i="94"/>
  <c r="F43" i="94"/>
  <c r="F49" i="94" s="1"/>
  <c r="L38" i="94"/>
  <c r="H38" i="94"/>
  <c r="L37" i="94"/>
  <c r="H37" i="94"/>
  <c r="L36" i="94"/>
  <c r="H36" i="94"/>
  <c r="L35" i="94"/>
  <c r="H35" i="94"/>
  <c r="L34" i="94"/>
  <c r="H34" i="94"/>
  <c r="K33" i="94"/>
  <c r="J33" i="94"/>
  <c r="I33" i="94"/>
  <c r="L33" i="94" s="1"/>
  <c r="H33" i="94"/>
  <c r="F52" i="93"/>
  <c r="E52" i="93"/>
  <c r="F49" i="93"/>
  <c r="E49" i="93"/>
  <c r="F43" i="93"/>
  <c r="L38" i="93"/>
  <c r="H38" i="93"/>
  <c r="L37" i="93"/>
  <c r="H37" i="93"/>
  <c r="L36" i="93"/>
  <c r="H36" i="93"/>
  <c r="L35" i="93"/>
  <c r="H35" i="93"/>
  <c r="L34" i="93"/>
  <c r="H34" i="93"/>
  <c r="K33" i="93"/>
  <c r="J33" i="93"/>
  <c r="I33" i="93"/>
  <c r="H33" i="93"/>
  <c r="F43" i="91"/>
  <c r="J33" i="91"/>
  <c r="K33" i="91"/>
  <c r="I33" i="91"/>
  <c r="P108" i="95"/>
  <c r="P109" i="95" s="1"/>
  <c r="O108" i="95"/>
  <c r="O109" i="95" s="1"/>
  <c r="N108" i="95"/>
  <c r="N109" i="95" s="1"/>
  <c r="U100" i="95"/>
  <c r="U102" i="95" s="1"/>
  <c r="T100" i="95"/>
  <c r="T102" i="95" s="1"/>
  <c r="S100" i="95"/>
  <c r="S102" i="95" s="1"/>
  <c r="R100" i="95"/>
  <c r="R102" i="95" s="1"/>
  <c r="Q100" i="95"/>
  <c r="Q102" i="95" s="1"/>
  <c r="P100" i="95"/>
  <c r="P102" i="95" s="1"/>
  <c r="O100" i="95"/>
  <c r="O102" i="95" s="1"/>
  <c r="N100" i="95"/>
  <c r="N102" i="95" s="1"/>
  <c r="M100" i="95"/>
  <c r="M102" i="95" s="1"/>
  <c r="M104" i="95" s="1"/>
  <c r="L100" i="95"/>
  <c r="L102" i="95" s="1"/>
  <c r="L112" i="95" s="1"/>
  <c r="K100" i="95"/>
  <c r="K102" i="95" s="1"/>
  <c r="K112" i="95" s="1"/>
  <c r="J100" i="95"/>
  <c r="J102" i="95" s="1"/>
  <c r="J104" i="95" s="1"/>
  <c r="I100" i="95"/>
  <c r="I102" i="95" s="1"/>
  <c r="H100" i="95"/>
  <c r="H102" i="95" s="1"/>
  <c r="G100" i="95"/>
  <c r="G102" i="95" s="1"/>
  <c r="F100" i="95"/>
  <c r="F102" i="95" s="1"/>
  <c r="U79" i="95"/>
  <c r="U108" i="95" s="1"/>
  <c r="U109" i="95" s="1"/>
  <c r="T79" i="95"/>
  <c r="T108" i="95" s="1"/>
  <c r="T109" i="95" s="1"/>
  <c r="S79" i="95"/>
  <c r="S108" i="95" s="1"/>
  <c r="S109" i="95" s="1"/>
  <c r="R79" i="95"/>
  <c r="R108" i="95" s="1"/>
  <c r="R109" i="95" s="1"/>
  <c r="Q79" i="95"/>
  <c r="Q108" i="95" s="1"/>
  <c r="Q109" i="95" s="1"/>
  <c r="P79" i="95"/>
  <c r="O79" i="95"/>
  <c r="N79" i="95"/>
  <c r="M79" i="95"/>
  <c r="M108" i="95" s="1"/>
  <c r="M109" i="95" s="1"/>
  <c r="L79" i="95"/>
  <c r="L108" i="95" s="1"/>
  <c r="L109" i="95" s="1"/>
  <c r="K79" i="95"/>
  <c r="K108" i="95" s="1"/>
  <c r="K109" i="95" s="1"/>
  <c r="J79" i="95"/>
  <c r="J108" i="95" s="1"/>
  <c r="J109" i="95" s="1"/>
  <c r="I79" i="95"/>
  <c r="I108" i="95" s="1"/>
  <c r="I109" i="95" s="1"/>
  <c r="H79" i="95"/>
  <c r="H108" i="95" s="1"/>
  <c r="H109" i="95" s="1"/>
  <c r="G79" i="95"/>
  <c r="G108" i="95" s="1"/>
  <c r="G109" i="95" s="1"/>
  <c r="F79" i="95"/>
  <c r="F108" i="95" s="1"/>
  <c r="F109" i="95" s="1"/>
  <c r="M70" i="95"/>
  <c r="L70" i="95"/>
  <c r="K70" i="95"/>
  <c r="F70" i="95"/>
  <c r="U66" i="95"/>
  <c r="U70" i="95" s="1"/>
  <c r="T66" i="95"/>
  <c r="T70" i="95" s="1"/>
  <c r="S66" i="95"/>
  <c r="S70" i="95" s="1"/>
  <c r="R66" i="95"/>
  <c r="R70" i="95" s="1"/>
  <c r="Q66" i="95"/>
  <c r="Q70" i="95" s="1"/>
  <c r="P66" i="95"/>
  <c r="P70" i="95" s="1"/>
  <c r="O66" i="95"/>
  <c r="O70" i="95" s="1"/>
  <c r="N66" i="95"/>
  <c r="N70" i="95" s="1"/>
  <c r="M66" i="95"/>
  <c r="L66" i="95"/>
  <c r="K66" i="95"/>
  <c r="J66" i="95"/>
  <c r="J70" i="95" s="1"/>
  <c r="I66" i="95"/>
  <c r="I70" i="95" s="1"/>
  <c r="H66" i="95"/>
  <c r="H70" i="95" s="1"/>
  <c r="G55" i="95"/>
  <c r="G66" i="95" s="1"/>
  <c r="G70" i="95" s="1"/>
  <c r="T52" i="95"/>
  <c r="S52" i="95"/>
  <c r="R52" i="95"/>
  <c r="H52" i="95"/>
  <c r="G52" i="95"/>
  <c r="U49" i="95"/>
  <c r="U52" i="95" s="1"/>
  <c r="T49" i="95"/>
  <c r="S49" i="95"/>
  <c r="R49" i="95"/>
  <c r="Q49" i="95"/>
  <c r="Q52" i="95" s="1"/>
  <c r="P49" i="95"/>
  <c r="P52" i="95" s="1"/>
  <c r="O49" i="95"/>
  <c r="O52" i="95" s="1"/>
  <c r="N49" i="95"/>
  <c r="N52" i="95" s="1"/>
  <c r="M49" i="95"/>
  <c r="M52" i="95" s="1"/>
  <c r="L49" i="95"/>
  <c r="L52" i="95" s="1"/>
  <c r="K49" i="95"/>
  <c r="K52" i="95" s="1"/>
  <c r="J49" i="95"/>
  <c r="J52" i="95" s="1"/>
  <c r="I49" i="95"/>
  <c r="I52" i="95" s="1"/>
  <c r="H49" i="95"/>
  <c r="G49" i="95"/>
  <c r="G41" i="95"/>
  <c r="U38" i="95"/>
  <c r="T38" i="95"/>
  <c r="S38" i="95"/>
  <c r="R38" i="95"/>
  <c r="Q38" i="95"/>
  <c r="P38" i="95"/>
  <c r="O38" i="95"/>
  <c r="N38" i="95"/>
  <c r="M38" i="95"/>
  <c r="L38" i="95"/>
  <c r="K38" i="95"/>
  <c r="J38" i="95"/>
  <c r="I38" i="95"/>
  <c r="H38" i="95"/>
  <c r="G38" i="95"/>
  <c r="I25" i="95"/>
  <c r="I29" i="95" s="1"/>
  <c r="H25" i="95"/>
  <c r="H29" i="95" s="1"/>
  <c r="U23" i="95"/>
  <c r="T23" i="95"/>
  <c r="S23" i="95"/>
  <c r="R23" i="95"/>
  <c r="Q23" i="95"/>
  <c r="P23" i="95"/>
  <c r="O23" i="95"/>
  <c r="N23" i="95"/>
  <c r="M23" i="95"/>
  <c r="L23" i="95"/>
  <c r="L25" i="95" s="1"/>
  <c r="L29" i="95" s="1"/>
  <c r="K23" i="95"/>
  <c r="K25" i="95" s="1"/>
  <c r="K29" i="95" s="1"/>
  <c r="J23" i="95"/>
  <c r="I23" i="95"/>
  <c r="H23" i="95"/>
  <c r="G23" i="95"/>
  <c r="U19" i="95"/>
  <c r="T19" i="95"/>
  <c r="S19" i="95"/>
  <c r="R19" i="95"/>
  <c r="Q19" i="95"/>
  <c r="P19" i="95"/>
  <c r="O19" i="95"/>
  <c r="O25" i="95" s="1"/>
  <c r="O29" i="95" s="1"/>
  <c r="N19" i="95"/>
  <c r="N25" i="95" s="1"/>
  <c r="N29" i="95" s="1"/>
  <c r="M19" i="95"/>
  <c r="L19" i="95"/>
  <c r="K19" i="95"/>
  <c r="J19" i="95"/>
  <c r="I19" i="95"/>
  <c r="H19" i="95"/>
  <c r="G19" i="95"/>
  <c r="U14" i="95"/>
  <c r="U25" i="95" s="1"/>
  <c r="U29" i="95" s="1"/>
  <c r="T14" i="95"/>
  <c r="T25" i="95" s="1"/>
  <c r="T29" i="95" s="1"/>
  <c r="S14" i="95"/>
  <c r="S25" i="95" s="1"/>
  <c r="S29" i="95" s="1"/>
  <c r="R14" i="95"/>
  <c r="R25" i="95" s="1"/>
  <c r="R29" i="95" s="1"/>
  <c r="Q14" i="95"/>
  <c r="Q25" i="95" s="1"/>
  <c r="Q29" i="95" s="1"/>
  <c r="P14" i="95"/>
  <c r="O14" i="95"/>
  <c r="N14" i="95"/>
  <c r="M14" i="95"/>
  <c r="L14" i="95"/>
  <c r="K14" i="95"/>
  <c r="J14" i="95"/>
  <c r="I14" i="95"/>
  <c r="H14" i="95"/>
  <c r="G14" i="95"/>
  <c r="G25" i="95" s="1"/>
  <c r="G29" i="95" s="1"/>
  <c r="T102" i="92"/>
  <c r="T104" i="92" s="1"/>
  <c r="T113" i="92" s="1"/>
  <c r="T114" i="92" s="1"/>
  <c r="U100" i="92"/>
  <c r="U102" i="92" s="1"/>
  <c r="T100" i="92"/>
  <c r="S100" i="92"/>
  <c r="S102" i="92" s="1"/>
  <c r="R100" i="92"/>
  <c r="R102" i="92" s="1"/>
  <c r="Q100" i="92"/>
  <c r="Q102" i="92" s="1"/>
  <c r="P100" i="92"/>
  <c r="P102" i="92" s="1"/>
  <c r="O100" i="92"/>
  <c r="O102" i="92" s="1"/>
  <c r="N100" i="92"/>
  <c r="N102" i="92" s="1"/>
  <c r="N112" i="92" s="1"/>
  <c r="M100" i="92"/>
  <c r="M102" i="92" s="1"/>
  <c r="M112" i="92" s="1"/>
  <c r="L100" i="92"/>
  <c r="L102" i="92" s="1"/>
  <c r="L112" i="92" s="1"/>
  <c r="K100" i="92"/>
  <c r="K102" i="92" s="1"/>
  <c r="K112" i="92" s="1"/>
  <c r="J100" i="92"/>
  <c r="J102" i="92" s="1"/>
  <c r="I100" i="92"/>
  <c r="I102" i="92" s="1"/>
  <c r="H100" i="92"/>
  <c r="H102" i="92" s="1"/>
  <c r="G100" i="92"/>
  <c r="G102" i="92" s="1"/>
  <c r="F100" i="92"/>
  <c r="F102" i="92" s="1"/>
  <c r="U79" i="92"/>
  <c r="U108" i="92" s="1"/>
  <c r="U109" i="92" s="1"/>
  <c r="T79" i="92"/>
  <c r="T108" i="92" s="1"/>
  <c r="T109" i="92" s="1"/>
  <c r="S79" i="92"/>
  <c r="S108" i="92" s="1"/>
  <c r="S109" i="92" s="1"/>
  <c r="R79" i="92"/>
  <c r="R108" i="92" s="1"/>
  <c r="R109" i="92" s="1"/>
  <c r="Q79" i="92"/>
  <c r="Q108" i="92" s="1"/>
  <c r="Q109" i="92" s="1"/>
  <c r="P79" i="92"/>
  <c r="P108" i="92" s="1"/>
  <c r="P109" i="92" s="1"/>
  <c r="O79" i="92"/>
  <c r="O108" i="92" s="1"/>
  <c r="O109" i="92" s="1"/>
  <c r="N79" i="92"/>
  <c r="N108" i="92" s="1"/>
  <c r="N109" i="92" s="1"/>
  <c r="M79" i="92"/>
  <c r="M108" i="92" s="1"/>
  <c r="M109" i="92" s="1"/>
  <c r="L79" i="92"/>
  <c r="L108" i="92" s="1"/>
  <c r="L109" i="92" s="1"/>
  <c r="K79" i="92"/>
  <c r="K108" i="92" s="1"/>
  <c r="K109" i="92" s="1"/>
  <c r="J79" i="92"/>
  <c r="J108" i="92" s="1"/>
  <c r="J109" i="92" s="1"/>
  <c r="I79" i="92"/>
  <c r="I108" i="92" s="1"/>
  <c r="I109" i="92" s="1"/>
  <c r="H79" i="92"/>
  <c r="H108" i="92" s="1"/>
  <c r="H109" i="92" s="1"/>
  <c r="G79" i="92"/>
  <c r="G108" i="92" s="1"/>
  <c r="G109" i="92" s="1"/>
  <c r="F79" i="92"/>
  <c r="F108" i="92" s="1"/>
  <c r="F109" i="92" s="1"/>
  <c r="F70" i="92"/>
  <c r="U66" i="92"/>
  <c r="U70" i="92" s="1"/>
  <c r="T66" i="92"/>
  <c r="T70" i="92" s="1"/>
  <c r="S66" i="92"/>
  <c r="S70" i="92" s="1"/>
  <c r="R66" i="92"/>
  <c r="R70" i="92" s="1"/>
  <c r="Q66" i="92"/>
  <c r="Q70" i="92" s="1"/>
  <c r="P66" i="92"/>
  <c r="P70" i="92" s="1"/>
  <c r="O66" i="92"/>
  <c r="O70" i="92" s="1"/>
  <c r="N66" i="92"/>
  <c r="N70" i="92" s="1"/>
  <c r="M66" i="92"/>
  <c r="M70" i="92" s="1"/>
  <c r="L66" i="92"/>
  <c r="L70" i="92" s="1"/>
  <c r="K66" i="92"/>
  <c r="K70" i="92" s="1"/>
  <c r="J66" i="92"/>
  <c r="J70" i="92" s="1"/>
  <c r="I66" i="92"/>
  <c r="I70" i="92" s="1"/>
  <c r="H66" i="92"/>
  <c r="H70" i="92" s="1"/>
  <c r="G55" i="92"/>
  <c r="G66" i="92" s="1"/>
  <c r="G70" i="92" s="1"/>
  <c r="U49" i="92"/>
  <c r="U52" i="92" s="1"/>
  <c r="T49" i="92"/>
  <c r="T52" i="92" s="1"/>
  <c r="S49" i="92"/>
  <c r="S52" i="92" s="1"/>
  <c r="R49" i="92"/>
  <c r="R52" i="92" s="1"/>
  <c r="Q49" i="92"/>
  <c r="Q52" i="92" s="1"/>
  <c r="P49" i="92"/>
  <c r="P52" i="92" s="1"/>
  <c r="O49" i="92"/>
  <c r="O52" i="92" s="1"/>
  <c r="N49" i="92"/>
  <c r="N52" i="92" s="1"/>
  <c r="M49" i="92"/>
  <c r="M52" i="92" s="1"/>
  <c r="L49" i="92"/>
  <c r="L52" i="92" s="1"/>
  <c r="K49" i="92"/>
  <c r="K52" i="92" s="1"/>
  <c r="J49" i="92"/>
  <c r="J52" i="92" s="1"/>
  <c r="I49" i="92"/>
  <c r="I52" i="92" s="1"/>
  <c r="H49" i="92"/>
  <c r="H52" i="92" s="1"/>
  <c r="G49" i="92"/>
  <c r="G41" i="92"/>
  <c r="G52" i="92" s="1"/>
  <c r="U38" i="92"/>
  <c r="T38" i="92"/>
  <c r="S38" i="92"/>
  <c r="R38" i="92"/>
  <c r="Q38" i="92"/>
  <c r="P38" i="92"/>
  <c r="O38" i="92"/>
  <c r="N38" i="92"/>
  <c r="M38" i="92"/>
  <c r="L38" i="92"/>
  <c r="K38" i="92"/>
  <c r="J38" i="92"/>
  <c r="I38" i="92"/>
  <c r="H38" i="92"/>
  <c r="G38" i="92"/>
  <c r="U23" i="92"/>
  <c r="T23" i="92"/>
  <c r="S23" i="92"/>
  <c r="R23" i="92"/>
  <c r="Q23" i="92"/>
  <c r="P23" i="92"/>
  <c r="O23" i="92"/>
  <c r="N23" i="92"/>
  <c r="M23" i="92"/>
  <c r="L23" i="92"/>
  <c r="K23" i="92"/>
  <c r="J23" i="92"/>
  <c r="I23" i="92"/>
  <c r="H23" i="92"/>
  <c r="G23" i="92"/>
  <c r="U19" i="92"/>
  <c r="T19" i="92"/>
  <c r="S19" i="92"/>
  <c r="R19" i="92"/>
  <c r="Q19" i="92"/>
  <c r="P19" i="92"/>
  <c r="O19" i="92"/>
  <c r="N19" i="92"/>
  <c r="M19" i="92"/>
  <c r="L19" i="92"/>
  <c r="K19" i="92"/>
  <c r="J19" i="92"/>
  <c r="I19" i="92"/>
  <c r="H19" i="92"/>
  <c r="G19" i="92"/>
  <c r="U14" i="92"/>
  <c r="T14" i="92"/>
  <c r="S14" i="92"/>
  <c r="R14" i="92"/>
  <c r="Q14" i="92"/>
  <c r="P14" i="92"/>
  <c r="O14" i="92"/>
  <c r="N14" i="92"/>
  <c r="M14" i="92"/>
  <c r="L14" i="92"/>
  <c r="K14" i="92"/>
  <c r="J14" i="92"/>
  <c r="I14" i="92"/>
  <c r="H14" i="92"/>
  <c r="G14" i="92"/>
  <c r="G141" i="90"/>
  <c r="G135" i="90"/>
  <c r="G129" i="90"/>
  <c r="U25" i="92" l="1"/>
  <c r="U29" i="92" s="1"/>
  <c r="T25" i="92"/>
  <c r="T29" i="92" s="1"/>
  <c r="L33" i="93"/>
  <c r="H25" i="92"/>
  <c r="H29" i="92" s="1"/>
  <c r="L25" i="92"/>
  <c r="L29" i="92" s="1"/>
  <c r="P25" i="95"/>
  <c r="P29" i="95" s="1"/>
  <c r="M25" i="95"/>
  <c r="M29" i="95" s="1"/>
  <c r="J25" i="95"/>
  <c r="J29" i="95" s="1"/>
  <c r="J25" i="92"/>
  <c r="J29" i="92" s="1"/>
  <c r="I25" i="92"/>
  <c r="I29" i="92" s="1"/>
  <c r="M25" i="92"/>
  <c r="M29" i="92" s="1"/>
  <c r="R25" i="92"/>
  <c r="R29" i="92" s="1"/>
  <c r="O25" i="92"/>
  <c r="O29" i="92" s="1"/>
  <c r="H104" i="92"/>
  <c r="H112" i="92"/>
  <c r="T112" i="92"/>
  <c r="N25" i="92"/>
  <c r="N29" i="92" s="1"/>
  <c r="Q25" i="92"/>
  <c r="Q29" i="92" s="1"/>
  <c r="K25" i="92"/>
  <c r="K29" i="92" s="1"/>
  <c r="G25" i="92"/>
  <c r="G29" i="92" s="1"/>
  <c r="S25" i="92"/>
  <c r="S29" i="92" s="1"/>
  <c r="P25" i="92"/>
  <c r="P29" i="92" s="1"/>
  <c r="G112" i="95"/>
  <c r="G104" i="95"/>
  <c r="G113" i="95" s="1"/>
  <c r="G114" i="95" s="1"/>
  <c r="S112" i="95"/>
  <c r="S104" i="95"/>
  <c r="S113" i="95" s="1"/>
  <c r="S114" i="95" s="1"/>
  <c r="H112" i="95"/>
  <c r="H104" i="95"/>
  <c r="H113" i="95" s="1"/>
  <c r="H114" i="95" s="1"/>
  <c r="T112" i="95"/>
  <c r="T104" i="95"/>
  <c r="T113" i="95" s="1"/>
  <c r="T114" i="95" s="1"/>
  <c r="I112" i="95"/>
  <c r="I104" i="95"/>
  <c r="I113" i="95" s="1"/>
  <c r="I114" i="95" s="1"/>
  <c r="U112" i="95"/>
  <c r="U104" i="95"/>
  <c r="U113" i="95" s="1"/>
  <c r="U114" i="95" s="1"/>
  <c r="J113" i="95"/>
  <c r="J114" i="95" s="1"/>
  <c r="F104" i="95"/>
  <c r="F113" i="95" s="1"/>
  <c r="F114" i="95" s="1"/>
  <c r="F112" i="95"/>
  <c r="M113" i="95"/>
  <c r="M114" i="95" s="1"/>
  <c r="N112" i="95"/>
  <c r="N104" i="95"/>
  <c r="N113" i="95" s="1"/>
  <c r="N114" i="95" s="1"/>
  <c r="R104" i="95"/>
  <c r="R113" i="95" s="1"/>
  <c r="R114" i="95" s="1"/>
  <c r="R112" i="95"/>
  <c r="O112" i="95"/>
  <c r="O104" i="95"/>
  <c r="O113" i="95" s="1"/>
  <c r="O114" i="95" s="1"/>
  <c r="P112" i="95"/>
  <c r="P104" i="95"/>
  <c r="P113" i="95" s="1"/>
  <c r="P114" i="95" s="1"/>
  <c r="Q112" i="95"/>
  <c r="Q104" i="95"/>
  <c r="Q113" i="95" s="1"/>
  <c r="Q114" i="95" s="1"/>
  <c r="J112" i="95"/>
  <c r="K104" i="95"/>
  <c r="K113" i="95" s="1"/>
  <c r="K114" i="95" s="1"/>
  <c r="L104" i="95"/>
  <c r="L113" i="95" s="1"/>
  <c r="L114" i="95" s="1"/>
  <c r="M112" i="95"/>
  <c r="P112" i="92"/>
  <c r="P104" i="92"/>
  <c r="P113" i="92" s="1"/>
  <c r="P114" i="92" s="1"/>
  <c r="H113" i="92"/>
  <c r="H114" i="92" s="1"/>
  <c r="G104" i="92"/>
  <c r="G113" i="92" s="1"/>
  <c r="G114" i="92" s="1"/>
  <c r="G112" i="92"/>
  <c r="S104" i="92"/>
  <c r="S113" i="92" s="1"/>
  <c r="S114" i="92" s="1"/>
  <c r="S112" i="92"/>
  <c r="I112" i="92"/>
  <c r="I104" i="92"/>
  <c r="I113" i="92" s="1"/>
  <c r="I114" i="92" s="1"/>
  <c r="U112" i="92"/>
  <c r="U104" i="92"/>
  <c r="U113" i="92" s="1"/>
  <c r="U114" i="92" s="1"/>
  <c r="R112" i="92"/>
  <c r="R104" i="92"/>
  <c r="R113" i="92" s="1"/>
  <c r="R114" i="92" s="1"/>
  <c r="J112" i="92"/>
  <c r="J104" i="92"/>
  <c r="J113" i="92" s="1"/>
  <c r="J114" i="92" s="1"/>
  <c r="O112" i="92"/>
  <c r="O104" i="92"/>
  <c r="O113" i="92" s="1"/>
  <c r="O114" i="92" s="1"/>
  <c r="Q112" i="92"/>
  <c r="Q104" i="92"/>
  <c r="Q113" i="92" s="1"/>
  <c r="Q114" i="92" s="1"/>
  <c r="F112" i="92"/>
  <c r="F104" i="92"/>
  <c r="F113" i="92" s="1"/>
  <c r="F114" i="92" s="1"/>
  <c r="K104" i="92"/>
  <c r="K113" i="92" s="1"/>
  <c r="K114" i="92" s="1"/>
  <c r="L104" i="92"/>
  <c r="L113" i="92" s="1"/>
  <c r="L114" i="92" s="1"/>
  <c r="M104" i="92"/>
  <c r="M113" i="92" s="1"/>
  <c r="M114" i="92" s="1"/>
  <c r="N104" i="92"/>
  <c r="N113" i="92" s="1"/>
  <c r="N114" i="92" s="1"/>
  <c r="H37" i="86"/>
  <c r="I37" i="86"/>
  <c r="J37" i="86"/>
  <c r="K37" i="86"/>
  <c r="L37" i="86"/>
  <c r="M37" i="86"/>
  <c r="N37" i="86"/>
  <c r="O37" i="86"/>
  <c r="P37" i="86"/>
  <c r="Q37" i="86"/>
  <c r="R37" i="86"/>
  <c r="S37" i="86"/>
  <c r="T37" i="86"/>
  <c r="U37" i="86"/>
  <c r="G37" i="86"/>
  <c r="H51" i="86"/>
  <c r="I51" i="86"/>
  <c r="G99" i="86"/>
  <c r="H99" i="86"/>
  <c r="I99" i="86"/>
  <c r="J99" i="86"/>
  <c r="K99" i="86"/>
  <c r="L99" i="86"/>
  <c r="M99" i="86"/>
  <c r="N99" i="86"/>
  <c r="O99" i="86"/>
  <c r="P99" i="86"/>
  <c r="Q99" i="86"/>
  <c r="R99" i="86"/>
  <c r="S99" i="86"/>
  <c r="T99" i="86"/>
  <c r="U99" i="86"/>
  <c r="F99" i="86"/>
  <c r="H65" i="86"/>
  <c r="I65" i="86"/>
  <c r="J65" i="86"/>
  <c r="K65" i="86"/>
  <c r="L65" i="86"/>
  <c r="M65" i="86"/>
  <c r="N65" i="86"/>
  <c r="O65" i="86"/>
  <c r="P65" i="86"/>
  <c r="Q65" i="86"/>
  <c r="R65" i="86"/>
  <c r="S65" i="86"/>
  <c r="T65" i="86"/>
  <c r="U65" i="86"/>
  <c r="C12" i="1"/>
  <c r="H48" i="86"/>
  <c r="I48" i="86"/>
  <c r="J48" i="86"/>
  <c r="J51" i="86" s="1"/>
  <c r="K48" i="86"/>
  <c r="K51" i="86" s="1"/>
  <c r="L48" i="86"/>
  <c r="L51" i="86" s="1"/>
  <c r="M48" i="86"/>
  <c r="M51" i="86" s="1"/>
  <c r="N48" i="86"/>
  <c r="N51" i="86" s="1"/>
  <c r="O48" i="86"/>
  <c r="O51" i="86" s="1"/>
  <c r="P48" i="86"/>
  <c r="P51" i="86" s="1"/>
  <c r="Q48" i="86"/>
  <c r="Q51" i="86" s="1"/>
  <c r="R48" i="86"/>
  <c r="R51" i="86" s="1"/>
  <c r="S48" i="86"/>
  <c r="S51" i="86" s="1"/>
  <c r="T48" i="86"/>
  <c r="T51" i="86" s="1"/>
  <c r="U48" i="86"/>
  <c r="U51" i="86" s="1"/>
  <c r="G48" i="86"/>
  <c r="E52" i="91" l="1"/>
  <c r="C20" i="1" l="1"/>
  <c r="C19" i="1" a="1"/>
  <c r="C19" i="1" s="1"/>
  <c r="C18" i="1"/>
  <c r="C21" i="1"/>
  <c r="C17" i="1"/>
  <c r="C16" i="1"/>
  <c r="C15" i="1"/>
  <c r="C14" i="1"/>
  <c r="C13" i="1"/>
  <c r="F52" i="91" l="1"/>
  <c r="F49" i="91"/>
  <c r="E49" i="91"/>
  <c r="L38" i="91"/>
  <c r="H38" i="91"/>
  <c r="L37" i="91"/>
  <c r="H37" i="91"/>
  <c r="L36" i="91"/>
  <c r="H36" i="91"/>
  <c r="L35" i="91"/>
  <c r="H35" i="91"/>
  <c r="L34" i="91"/>
  <c r="H34" i="91"/>
  <c r="L33" i="91"/>
  <c r="H33" i="91"/>
  <c r="U117" i="90" l="1"/>
  <c r="T117" i="90"/>
  <c r="S117" i="90"/>
  <c r="R117" i="90"/>
  <c r="Q117" i="90"/>
  <c r="P117" i="90"/>
  <c r="O117" i="90"/>
  <c r="N117" i="90"/>
  <c r="M117" i="90"/>
  <c r="L117" i="90"/>
  <c r="K117" i="90"/>
  <c r="J117" i="90"/>
  <c r="I117" i="90"/>
  <c r="H117" i="90"/>
  <c r="G117" i="90"/>
  <c r="G119" i="90" s="1"/>
  <c r="U95" i="90"/>
  <c r="T95" i="90"/>
  <c r="S95" i="90"/>
  <c r="R95" i="90"/>
  <c r="Q95" i="90"/>
  <c r="P95" i="90"/>
  <c r="O95" i="90"/>
  <c r="O97" i="90" s="1"/>
  <c r="N95" i="90"/>
  <c r="N97" i="90" s="1"/>
  <c r="M95" i="90"/>
  <c r="L95" i="90"/>
  <c r="K95" i="90"/>
  <c r="J95" i="90"/>
  <c r="I95" i="90"/>
  <c r="H95" i="90"/>
  <c r="G95" i="90"/>
  <c r="G97" i="90" s="1"/>
  <c r="U73" i="90"/>
  <c r="U75" i="90" s="1"/>
  <c r="T73" i="90"/>
  <c r="T75" i="90" s="1"/>
  <c r="S73" i="90"/>
  <c r="S75" i="90" s="1"/>
  <c r="R73" i="90"/>
  <c r="Q73" i="90"/>
  <c r="P73" i="90"/>
  <c r="O73" i="90"/>
  <c r="N73" i="90"/>
  <c r="M73" i="90"/>
  <c r="L73" i="90"/>
  <c r="K73" i="90"/>
  <c r="J73" i="90"/>
  <c r="I73" i="90"/>
  <c r="I75" i="90" s="1"/>
  <c r="H73" i="90"/>
  <c r="H75" i="90" s="1"/>
  <c r="G73" i="90"/>
  <c r="G75" i="90" s="1"/>
  <c r="U48" i="90"/>
  <c r="U50" i="90" s="1"/>
  <c r="T48" i="90"/>
  <c r="T50" i="90" s="1"/>
  <c r="S48" i="90"/>
  <c r="S50" i="90" s="1"/>
  <c r="R48" i="90"/>
  <c r="R50" i="90" s="1"/>
  <c r="Q48" i="90"/>
  <c r="Q50" i="90" s="1"/>
  <c r="P48" i="90"/>
  <c r="P50" i="90" s="1"/>
  <c r="O48" i="90"/>
  <c r="O50" i="90" s="1"/>
  <c r="N48" i="90"/>
  <c r="N50" i="90" s="1"/>
  <c r="M48" i="90"/>
  <c r="M50" i="90" s="1"/>
  <c r="L48" i="90"/>
  <c r="L50" i="90" s="1"/>
  <c r="K48" i="90"/>
  <c r="K50" i="90" s="1"/>
  <c r="J48" i="90"/>
  <c r="J50" i="90" s="1"/>
  <c r="I48" i="90"/>
  <c r="I50" i="90" s="1"/>
  <c r="H48" i="90"/>
  <c r="H50" i="90" s="1"/>
  <c r="G48" i="90"/>
  <c r="G50" i="90" s="1"/>
  <c r="U33" i="90"/>
  <c r="U35" i="90" s="1"/>
  <c r="T33" i="90"/>
  <c r="T35" i="90" s="1"/>
  <c r="S33" i="90"/>
  <c r="S35" i="90" s="1"/>
  <c r="R33" i="90"/>
  <c r="R35" i="90" s="1"/>
  <c r="Q33" i="90"/>
  <c r="Q35" i="90" s="1"/>
  <c r="P33" i="90"/>
  <c r="P35" i="90" s="1"/>
  <c r="O33" i="90"/>
  <c r="O35" i="90" s="1"/>
  <c r="N33" i="90"/>
  <c r="N35" i="90" s="1"/>
  <c r="M33" i="90"/>
  <c r="M35" i="90" s="1"/>
  <c r="L33" i="90"/>
  <c r="L35" i="90" s="1"/>
  <c r="K33" i="90"/>
  <c r="K35" i="90" s="1"/>
  <c r="J33" i="90"/>
  <c r="J35" i="90" s="1"/>
  <c r="I33" i="90"/>
  <c r="I35" i="90" s="1"/>
  <c r="H33" i="90"/>
  <c r="H35" i="90" s="1"/>
  <c r="G33" i="90"/>
  <c r="G35" i="90" s="1"/>
  <c r="U18" i="90"/>
  <c r="U20" i="90" s="1"/>
  <c r="T18" i="90"/>
  <c r="T20" i="90" s="1"/>
  <c r="S18" i="90"/>
  <c r="S20" i="90" s="1"/>
  <c r="R18" i="90"/>
  <c r="R20" i="90" s="1"/>
  <c r="Q18" i="90"/>
  <c r="Q20" i="90" s="1"/>
  <c r="P18" i="90"/>
  <c r="P20" i="90" s="1"/>
  <c r="O18" i="90"/>
  <c r="O20" i="90" s="1"/>
  <c r="N18" i="90"/>
  <c r="N20" i="90" s="1"/>
  <c r="M18" i="90"/>
  <c r="M20" i="90" s="1"/>
  <c r="L18" i="90"/>
  <c r="L20" i="90" s="1"/>
  <c r="K18" i="90"/>
  <c r="K20" i="90" s="1"/>
  <c r="J18" i="90"/>
  <c r="J20" i="90" s="1"/>
  <c r="I18" i="90"/>
  <c r="I20" i="90" s="1"/>
  <c r="H18" i="90"/>
  <c r="H20" i="90" s="1"/>
  <c r="G18" i="90"/>
  <c r="G20" i="90" s="1"/>
  <c r="W50" i="89"/>
  <c r="V50" i="89"/>
  <c r="U50" i="89"/>
  <c r="T50" i="89"/>
  <c r="S50" i="89"/>
  <c r="R50" i="89"/>
  <c r="Q50" i="89"/>
  <c r="P50" i="89"/>
  <c r="O50" i="89"/>
  <c r="N50" i="89"/>
  <c r="M50" i="89"/>
  <c r="L50" i="89"/>
  <c r="K50" i="89"/>
  <c r="J50" i="89"/>
  <c r="I50" i="89"/>
  <c r="W47" i="89"/>
  <c r="V47" i="89"/>
  <c r="U47" i="89"/>
  <c r="T47" i="89"/>
  <c r="S47" i="89"/>
  <c r="R47" i="89"/>
  <c r="Q47" i="89"/>
  <c r="P47" i="89"/>
  <c r="O47" i="89"/>
  <c r="N47" i="89"/>
  <c r="M47" i="89"/>
  <c r="L47" i="89"/>
  <c r="K47" i="89"/>
  <c r="J47" i="89"/>
  <c r="I47" i="89"/>
  <c r="H47" i="89"/>
  <c r="G47" i="89"/>
  <c r="F47" i="89"/>
  <c r="E47" i="89"/>
  <c r="D47" i="89"/>
  <c r="W34" i="89"/>
  <c r="V34" i="89"/>
  <c r="U34" i="89"/>
  <c r="T34" i="89"/>
  <c r="S34" i="89"/>
  <c r="R34" i="89"/>
  <c r="Q34" i="89"/>
  <c r="P34" i="89"/>
  <c r="O34" i="89"/>
  <c r="N34" i="89"/>
  <c r="M34" i="89"/>
  <c r="L34" i="89"/>
  <c r="K34" i="89"/>
  <c r="J34" i="89"/>
  <c r="I34" i="89"/>
  <c r="W31" i="89"/>
  <c r="V31" i="89"/>
  <c r="U31" i="89"/>
  <c r="T31" i="89"/>
  <c r="S31" i="89"/>
  <c r="R31" i="89"/>
  <c r="Q31" i="89"/>
  <c r="P31" i="89"/>
  <c r="O31" i="89"/>
  <c r="N31" i="89"/>
  <c r="M31" i="89"/>
  <c r="L31" i="89"/>
  <c r="K31" i="89"/>
  <c r="J31" i="89"/>
  <c r="I31" i="89"/>
  <c r="H31" i="89"/>
  <c r="G31" i="89"/>
  <c r="F31" i="89"/>
  <c r="E31" i="89"/>
  <c r="D31" i="89"/>
  <c r="W17" i="89"/>
  <c r="V17" i="89"/>
  <c r="U17" i="89"/>
  <c r="T17" i="89"/>
  <c r="S17" i="89"/>
  <c r="R17" i="89"/>
  <c r="Q17" i="89"/>
  <c r="P17" i="89"/>
  <c r="O17" i="89"/>
  <c r="N17" i="89"/>
  <c r="M17" i="89"/>
  <c r="L17" i="89"/>
  <c r="K17" i="89"/>
  <c r="J17" i="89"/>
  <c r="I17" i="89"/>
  <c r="W14" i="89"/>
  <c r="V14" i="89"/>
  <c r="U14" i="89"/>
  <c r="T14" i="89"/>
  <c r="S14" i="89"/>
  <c r="R14" i="89"/>
  <c r="Q14" i="89"/>
  <c r="P14" i="89"/>
  <c r="O14" i="89"/>
  <c r="N14" i="89"/>
  <c r="M14" i="89"/>
  <c r="L14" i="89"/>
  <c r="K14" i="89"/>
  <c r="J14" i="89"/>
  <c r="I14" i="89"/>
  <c r="H14" i="89"/>
  <c r="G14" i="89"/>
  <c r="F14" i="89"/>
  <c r="E14" i="89"/>
  <c r="D14" i="89"/>
  <c r="S44" i="88"/>
  <c r="R44" i="88"/>
  <c r="Q44" i="88"/>
  <c r="P44" i="88"/>
  <c r="O44" i="88"/>
  <c r="N44" i="88"/>
  <c r="N45" i="88" s="1"/>
  <c r="M44" i="88"/>
  <c r="M45" i="88" s="1"/>
  <c r="L44" i="88"/>
  <c r="K44" i="88"/>
  <c r="J44" i="88"/>
  <c r="I44" i="88"/>
  <c r="H44" i="88"/>
  <c r="G44" i="88"/>
  <c r="F44" i="88"/>
  <c r="E44" i="88"/>
  <c r="D44" i="88"/>
  <c r="S43" i="88"/>
  <c r="R43" i="88"/>
  <c r="Q43" i="88"/>
  <c r="P43" i="88"/>
  <c r="O43" i="88"/>
  <c r="N43" i="88"/>
  <c r="M43" i="88"/>
  <c r="L43" i="88"/>
  <c r="K43" i="88"/>
  <c r="J43" i="88"/>
  <c r="I43" i="88"/>
  <c r="H43" i="88"/>
  <c r="G43" i="88"/>
  <c r="F43" i="88"/>
  <c r="E43" i="88"/>
  <c r="D43" i="88"/>
  <c r="D45" i="88" s="1"/>
  <c r="S42" i="88"/>
  <c r="R42" i="88"/>
  <c r="Q42" i="88"/>
  <c r="P42" i="88"/>
  <c r="O42" i="88"/>
  <c r="N42" i="88"/>
  <c r="M42" i="88"/>
  <c r="L42" i="88"/>
  <c r="K42" i="88"/>
  <c r="J42" i="88"/>
  <c r="I42" i="88"/>
  <c r="H42" i="88"/>
  <c r="G42" i="88"/>
  <c r="F42" i="88"/>
  <c r="E42" i="88"/>
  <c r="D42" i="88"/>
  <c r="S41" i="88"/>
  <c r="R41" i="88"/>
  <c r="Q41" i="88"/>
  <c r="P41" i="88"/>
  <c r="O41" i="88"/>
  <c r="N41" i="88"/>
  <c r="M41" i="88"/>
  <c r="L41" i="88"/>
  <c r="K41" i="88"/>
  <c r="J41" i="88"/>
  <c r="I41" i="88"/>
  <c r="H41" i="88"/>
  <c r="G41" i="88"/>
  <c r="F41" i="88"/>
  <c r="E41" i="88"/>
  <c r="D41" i="88"/>
  <c r="S36" i="88"/>
  <c r="R36" i="88"/>
  <c r="Q36" i="88"/>
  <c r="P36" i="88"/>
  <c r="O36" i="88"/>
  <c r="N36" i="88"/>
  <c r="M36" i="88"/>
  <c r="L36" i="88"/>
  <c r="K36" i="88"/>
  <c r="J36" i="88"/>
  <c r="I36" i="88"/>
  <c r="H36" i="88"/>
  <c r="G36" i="88"/>
  <c r="F36" i="88"/>
  <c r="E36" i="88"/>
  <c r="D36" i="88"/>
  <c r="S35" i="88"/>
  <c r="R35" i="88"/>
  <c r="Q35" i="88"/>
  <c r="P35" i="88"/>
  <c r="O35" i="88"/>
  <c r="N35" i="88"/>
  <c r="M35" i="88"/>
  <c r="L35" i="88"/>
  <c r="K35" i="88"/>
  <c r="J35" i="88"/>
  <c r="I35" i="88"/>
  <c r="H35" i="88"/>
  <c r="G35" i="88"/>
  <c r="F35" i="88"/>
  <c r="E35" i="88"/>
  <c r="D35" i="88"/>
  <c r="S30" i="88"/>
  <c r="R30" i="88"/>
  <c r="Q30" i="88"/>
  <c r="P30" i="88"/>
  <c r="O30" i="88"/>
  <c r="N30" i="88"/>
  <c r="N31" i="88" s="1"/>
  <c r="M30" i="88"/>
  <c r="M31" i="88" s="1"/>
  <c r="L30" i="88"/>
  <c r="K30" i="88"/>
  <c r="J30" i="88"/>
  <c r="I30" i="88"/>
  <c r="H30" i="88"/>
  <c r="G30" i="88"/>
  <c r="F30" i="88"/>
  <c r="E30" i="88"/>
  <c r="D30" i="88"/>
  <c r="S29" i="88"/>
  <c r="R29" i="88"/>
  <c r="Q29" i="88"/>
  <c r="P29" i="88"/>
  <c r="O29" i="88"/>
  <c r="N29" i="88"/>
  <c r="M29" i="88"/>
  <c r="L29" i="88"/>
  <c r="K29" i="88"/>
  <c r="J29" i="88"/>
  <c r="I29" i="88"/>
  <c r="H29" i="88"/>
  <c r="G29" i="88"/>
  <c r="F29" i="88"/>
  <c r="E29" i="88"/>
  <c r="E31" i="88" s="1"/>
  <c r="D29" i="88"/>
  <c r="S28" i="88"/>
  <c r="R28" i="88"/>
  <c r="Q28" i="88"/>
  <c r="P28" i="88"/>
  <c r="O28" i="88"/>
  <c r="N28" i="88"/>
  <c r="M28" i="88"/>
  <c r="L28" i="88"/>
  <c r="K28" i="88"/>
  <c r="J28" i="88"/>
  <c r="I28" i="88"/>
  <c r="H28" i="88"/>
  <c r="G28" i="88"/>
  <c r="F28" i="88"/>
  <c r="E28" i="88"/>
  <c r="D28" i="88"/>
  <c r="S27" i="88"/>
  <c r="R27" i="88"/>
  <c r="Q27" i="88"/>
  <c r="P27" i="88"/>
  <c r="O27" i="88"/>
  <c r="N27" i="88"/>
  <c r="M27" i="88"/>
  <c r="L27" i="88"/>
  <c r="K27" i="88"/>
  <c r="J27" i="88"/>
  <c r="I27" i="88"/>
  <c r="H27" i="88"/>
  <c r="G27" i="88"/>
  <c r="F27" i="88"/>
  <c r="E27" i="88"/>
  <c r="D27" i="88"/>
  <c r="S22" i="88"/>
  <c r="R22" i="88"/>
  <c r="Q22" i="88"/>
  <c r="P22" i="88"/>
  <c r="O22" i="88"/>
  <c r="N22" i="88"/>
  <c r="M22" i="88"/>
  <c r="L22" i="88"/>
  <c r="K22" i="88"/>
  <c r="J22" i="88"/>
  <c r="I22" i="88"/>
  <c r="H22" i="88"/>
  <c r="G22" i="88"/>
  <c r="F22" i="88"/>
  <c r="E22" i="88"/>
  <c r="D22" i="88"/>
  <c r="S21" i="88"/>
  <c r="R21" i="88"/>
  <c r="Q21" i="88"/>
  <c r="P21" i="88"/>
  <c r="O21" i="88"/>
  <c r="N21" i="88"/>
  <c r="M21" i="88"/>
  <c r="L21" i="88"/>
  <c r="K21" i="88"/>
  <c r="J21" i="88"/>
  <c r="I21" i="88"/>
  <c r="H21" i="88"/>
  <c r="G21" i="88"/>
  <c r="F21" i="88"/>
  <c r="E21" i="88"/>
  <c r="D21" i="88"/>
  <c r="S16" i="88"/>
  <c r="R16" i="88"/>
  <c r="Q16" i="88"/>
  <c r="P16" i="88"/>
  <c r="O16" i="88"/>
  <c r="N16" i="88"/>
  <c r="M16" i="88"/>
  <c r="L16" i="88"/>
  <c r="K16" i="88"/>
  <c r="J16" i="88"/>
  <c r="I16" i="88"/>
  <c r="H16" i="88"/>
  <c r="H17" i="88" s="1"/>
  <c r="G16" i="88"/>
  <c r="F16" i="88"/>
  <c r="E16" i="88"/>
  <c r="D16" i="88"/>
  <c r="S15" i="88"/>
  <c r="R15" i="88"/>
  <c r="Q15" i="88"/>
  <c r="P15" i="88"/>
  <c r="O15" i="88"/>
  <c r="N15" i="88"/>
  <c r="M15" i="88"/>
  <c r="L15" i="88"/>
  <c r="K15" i="88"/>
  <c r="J15" i="88"/>
  <c r="I15" i="88"/>
  <c r="H15" i="88"/>
  <c r="G15" i="88"/>
  <c r="F15" i="88"/>
  <c r="E15" i="88"/>
  <c r="D15" i="88"/>
  <c r="S14" i="88"/>
  <c r="R14" i="88"/>
  <c r="Q14" i="88"/>
  <c r="P14" i="88"/>
  <c r="O14" i="88"/>
  <c r="N14" i="88"/>
  <c r="M14" i="88"/>
  <c r="L14" i="88"/>
  <c r="K14" i="88"/>
  <c r="J14" i="88"/>
  <c r="I14" i="88"/>
  <c r="H14" i="88"/>
  <c r="G14" i="88"/>
  <c r="F14" i="88"/>
  <c r="E14" i="88"/>
  <c r="D14" i="88"/>
  <c r="S13" i="88"/>
  <c r="R13" i="88"/>
  <c r="Q13" i="88"/>
  <c r="P13" i="88"/>
  <c r="O13" i="88"/>
  <c r="N13" i="88"/>
  <c r="M13" i="88"/>
  <c r="L13" i="88"/>
  <c r="K13" i="88"/>
  <c r="J13" i="88"/>
  <c r="I13" i="88"/>
  <c r="H13" i="88"/>
  <c r="G13" i="88"/>
  <c r="F13" i="88"/>
  <c r="E13" i="88"/>
  <c r="D13" i="88"/>
  <c r="S8" i="88"/>
  <c r="R8" i="88"/>
  <c r="Q8" i="88"/>
  <c r="P8" i="88"/>
  <c r="O8" i="88"/>
  <c r="N8" i="88"/>
  <c r="M8" i="88"/>
  <c r="L8" i="88"/>
  <c r="K8" i="88"/>
  <c r="J8" i="88"/>
  <c r="I8" i="88"/>
  <c r="H8" i="88"/>
  <c r="G8" i="88"/>
  <c r="F8" i="88"/>
  <c r="E8" i="88"/>
  <c r="D8" i="88"/>
  <c r="S7" i="88"/>
  <c r="R7" i="88"/>
  <c r="Q7" i="88"/>
  <c r="P7" i="88"/>
  <c r="O7" i="88"/>
  <c r="N7" i="88"/>
  <c r="M7" i="88"/>
  <c r="L7" i="88"/>
  <c r="K7" i="88"/>
  <c r="J7" i="88"/>
  <c r="I7" i="88"/>
  <c r="H7" i="88"/>
  <c r="G7" i="88"/>
  <c r="F7" i="88"/>
  <c r="E7" i="88"/>
  <c r="D7" i="88"/>
  <c r="S32" i="87"/>
  <c r="R32" i="87"/>
  <c r="Q32" i="87"/>
  <c r="P32" i="87"/>
  <c r="O32" i="87"/>
  <c r="N32" i="87"/>
  <c r="M32" i="87"/>
  <c r="L32" i="87"/>
  <c r="K32" i="87"/>
  <c r="J32" i="87"/>
  <c r="I32" i="87"/>
  <c r="H32" i="87"/>
  <c r="G32" i="87"/>
  <c r="F32" i="87"/>
  <c r="E32" i="87"/>
  <c r="D32" i="87"/>
  <c r="S29" i="87"/>
  <c r="R29" i="87"/>
  <c r="Q29" i="87"/>
  <c r="P29" i="87"/>
  <c r="O29" i="87"/>
  <c r="N29" i="87"/>
  <c r="M29" i="87"/>
  <c r="L29" i="87"/>
  <c r="K29" i="87"/>
  <c r="J29" i="87"/>
  <c r="J33" i="87" s="1"/>
  <c r="J35" i="87" s="1"/>
  <c r="I29" i="87"/>
  <c r="H29" i="87"/>
  <c r="G29" i="87"/>
  <c r="F29" i="87"/>
  <c r="E29" i="87"/>
  <c r="D29" i="87"/>
  <c r="S23" i="87"/>
  <c r="R23" i="87"/>
  <c r="Q23" i="87"/>
  <c r="P23" i="87"/>
  <c r="O23" i="87"/>
  <c r="N23" i="87"/>
  <c r="M23" i="87"/>
  <c r="L23" i="87"/>
  <c r="K23" i="87"/>
  <c r="J23" i="87"/>
  <c r="I23" i="87"/>
  <c r="H23" i="87"/>
  <c r="G23" i="87"/>
  <c r="F23" i="87"/>
  <c r="E23" i="87"/>
  <c r="D23" i="87"/>
  <c r="S20" i="87"/>
  <c r="R20" i="87"/>
  <c r="R24" i="87" s="1"/>
  <c r="R26" i="87" s="1"/>
  <c r="Q20" i="87"/>
  <c r="Q24" i="87" s="1"/>
  <c r="Q26" i="87" s="1"/>
  <c r="P20" i="87"/>
  <c r="O20" i="87"/>
  <c r="N20" i="87"/>
  <c r="M20" i="87"/>
  <c r="L20" i="87"/>
  <c r="K20" i="87"/>
  <c r="J20" i="87"/>
  <c r="I20" i="87"/>
  <c r="H20" i="87"/>
  <c r="G20" i="87"/>
  <c r="F20" i="87"/>
  <c r="F24" i="87" s="1"/>
  <c r="F26" i="87" s="1"/>
  <c r="E20" i="87"/>
  <c r="E24" i="87" s="1"/>
  <c r="E26" i="87" s="1"/>
  <c r="D20" i="87"/>
  <c r="S14" i="87"/>
  <c r="R14" i="87"/>
  <c r="Q14" i="87"/>
  <c r="P14" i="87"/>
  <c r="O14" i="87"/>
  <c r="O15" i="87" s="1"/>
  <c r="O17" i="87" s="1"/>
  <c r="N14" i="87"/>
  <c r="M14" i="87"/>
  <c r="L14" i="87"/>
  <c r="K14" i="87"/>
  <c r="J14" i="87"/>
  <c r="I14" i="87"/>
  <c r="H14" i="87"/>
  <c r="G14" i="87"/>
  <c r="F14" i="87"/>
  <c r="E14" i="87"/>
  <c r="D14" i="87"/>
  <c r="S11" i="87"/>
  <c r="R11" i="87"/>
  <c r="Q11" i="87"/>
  <c r="P11" i="87"/>
  <c r="O11" i="87"/>
  <c r="N11" i="87"/>
  <c r="M11" i="87"/>
  <c r="L11" i="87"/>
  <c r="K11" i="87"/>
  <c r="J11" i="87"/>
  <c r="I11" i="87"/>
  <c r="H11" i="87"/>
  <c r="G11" i="87"/>
  <c r="F11" i="87"/>
  <c r="E11" i="87"/>
  <c r="D11" i="87"/>
  <c r="N101" i="86"/>
  <c r="N111" i="86" s="1"/>
  <c r="U101" i="86"/>
  <c r="U103" i="86" s="1"/>
  <c r="T101" i="86"/>
  <c r="T111" i="86" s="1"/>
  <c r="S101" i="86"/>
  <c r="R101" i="86"/>
  <c r="Q101" i="86"/>
  <c r="P101" i="86"/>
  <c r="O101" i="86"/>
  <c r="M101" i="86"/>
  <c r="L101" i="86"/>
  <c r="K101" i="86"/>
  <c r="J101" i="86"/>
  <c r="J103" i="86" s="1"/>
  <c r="I101" i="86"/>
  <c r="I103" i="86" s="1"/>
  <c r="H101" i="86"/>
  <c r="H111" i="86" s="1"/>
  <c r="G101" i="86"/>
  <c r="F101" i="86"/>
  <c r="U78" i="86"/>
  <c r="U107" i="86" s="1"/>
  <c r="U108" i="86" s="1"/>
  <c r="T78" i="86"/>
  <c r="T107" i="86" s="1"/>
  <c r="T108" i="86" s="1"/>
  <c r="S78" i="86"/>
  <c r="S107" i="86" s="1"/>
  <c r="S108" i="86" s="1"/>
  <c r="R78" i="86"/>
  <c r="R107" i="86" s="1"/>
  <c r="R108" i="86" s="1"/>
  <c r="Q78" i="86"/>
  <c r="Q107" i="86" s="1"/>
  <c r="Q108" i="86" s="1"/>
  <c r="P78" i="86"/>
  <c r="P107" i="86" s="1"/>
  <c r="P108" i="86" s="1"/>
  <c r="O78" i="86"/>
  <c r="O107" i="86" s="1"/>
  <c r="O108" i="86" s="1"/>
  <c r="N78" i="86"/>
  <c r="N107" i="86" s="1"/>
  <c r="N108" i="86" s="1"/>
  <c r="M78" i="86"/>
  <c r="M107" i="86" s="1"/>
  <c r="M108" i="86" s="1"/>
  <c r="L78" i="86"/>
  <c r="L107" i="86" s="1"/>
  <c r="L108" i="86" s="1"/>
  <c r="K78" i="86"/>
  <c r="K107" i="86" s="1"/>
  <c r="K108" i="86" s="1"/>
  <c r="J78" i="86"/>
  <c r="J107" i="86" s="1"/>
  <c r="J108" i="86" s="1"/>
  <c r="I78" i="86"/>
  <c r="I107" i="86" s="1"/>
  <c r="I108" i="86" s="1"/>
  <c r="H78" i="86"/>
  <c r="H107" i="86" s="1"/>
  <c r="H108" i="86" s="1"/>
  <c r="G78" i="86"/>
  <c r="G107" i="86" s="1"/>
  <c r="G108" i="86" s="1"/>
  <c r="F78" i="86"/>
  <c r="F107" i="86" s="1"/>
  <c r="F108" i="86" s="1"/>
  <c r="F69" i="86"/>
  <c r="U69" i="86"/>
  <c r="T69" i="86"/>
  <c r="S69" i="86"/>
  <c r="R69" i="86"/>
  <c r="Q69" i="86"/>
  <c r="P69" i="86"/>
  <c r="O69" i="86"/>
  <c r="N69" i="86"/>
  <c r="M69" i="86"/>
  <c r="L69" i="86"/>
  <c r="K69" i="86"/>
  <c r="J69" i="86"/>
  <c r="I69" i="86"/>
  <c r="H69" i="86"/>
  <c r="G54" i="86"/>
  <c r="G40" i="86"/>
  <c r="G51" i="86" s="1"/>
  <c r="U23" i="86"/>
  <c r="T23" i="86"/>
  <c r="S23" i="86"/>
  <c r="R23" i="86"/>
  <c r="Q23" i="86"/>
  <c r="P23" i="86"/>
  <c r="O23" i="86"/>
  <c r="N23" i="86"/>
  <c r="M23" i="86"/>
  <c r="L23" i="86"/>
  <c r="K23" i="86"/>
  <c r="J23" i="86"/>
  <c r="I23" i="86"/>
  <c r="H23" i="86"/>
  <c r="G23" i="86"/>
  <c r="U19" i="86"/>
  <c r="T19" i="86"/>
  <c r="S19" i="86"/>
  <c r="R19" i="86"/>
  <c r="Q19" i="86"/>
  <c r="P19" i="86"/>
  <c r="O19" i="86"/>
  <c r="N19" i="86"/>
  <c r="M19" i="86"/>
  <c r="L19" i="86"/>
  <c r="K19" i="86"/>
  <c r="J19" i="86"/>
  <c r="I19" i="86"/>
  <c r="H19" i="86"/>
  <c r="G19" i="86"/>
  <c r="U14" i="86"/>
  <c r="T14" i="86"/>
  <c r="S14" i="86"/>
  <c r="R14" i="86"/>
  <c r="Q14" i="86"/>
  <c r="P14" i="86"/>
  <c r="O14" i="86"/>
  <c r="N14" i="86"/>
  <c r="M14" i="86"/>
  <c r="L14" i="86"/>
  <c r="K14" i="86"/>
  <c r="J14" i="86"/>
  <c r="I14" i="86"/>
  <c r="H14" i="86"/>
  <c r="G14" i="86"/>
  <c r="O45" i="88" l="1"/>
  <c r="P31" i="88"/>
  <c r="O24" i="87"/>
  <c r="O26" i="87" s="1"/>
  <c r="K31" i="88"/>
  <c r="H24" i="87"/>
  <c r="H26" i="87" s="1"/>
  <c r="L17" i="88"/>
  <c r="L31" i="88"/>
  <c r="D15" i="87"/>
  <c r="D17" i="87" s="1"/>
  <c r="E15" i="87"/>
  <c r="E17" i="87" s="1"/>
  <c r="Q15" i="87"/>
  <c r="Q17" i="87" s="1"/>
  <c r="M33" i="87"/>
  <c r="M35" i="87" s="1"/>
  <c r="I31" i="88"/>
  <c r="P15" i="87"/>
  <c r="P17" i="87" s="1"/>
  <c r="L33" i="87"/>
  <c r="L35" i="87" s="1"/>
  <c r="G25" i="86"/>
  <c r="G29" i="86" s="1"/>
  <c r="F15" i="87"/>
  <c r="F17" i="87" s="1"/>
  <c r="R15" i="87"/>
  <c r="R17" i="87" s="1"/>
  <c r="J24" i="87"/>
  <c r="J26" i="87" s="1"/>
  <c r="N33" i="87"/>
  <c r="N35" i="87" s="1"/>
  <c r="J17" i="88"/>
  <c r="M25" i="86"/>
  <c r="M29" i="86" s="1"/>
  <c r="G65" i="86"/>
  <c r="G69" i="86" s="1"/>
  <c r="M119" i="90"/>
  <c r="N119" i="90"/>
  <c r="R75" i="90"/>
  <c r="J75" i="90"/>
  <c r="P97" i="90"/>
  <c r="J119" i="90"/>
  <c r="Q97" i="90"/>
  <c r="K119" i="90"/>
  <c r="R97" i="90"/>
  <c r="L119" i="90"/>
  <c r="S24" i="87"/>
  <c r="S26" i="87" s="1"/>
  <c r="G24" i="87"/>
  <c r="G26" i="87" s="1"/>
  <c r="R33" i="87"/>
  <c r="R35" i="87" s="1"/>
  <c r="G15" i="87"/>
  <c r="G17" i="87" s="1"/>
  <c r="S15" i="87"/>
  <c r="S17" i="87" s="1"/>
  <c r="O33" i="87"/>
  <c r="O35" i="87" s="1"/>
  <c r="J15" i="87"/>
  <c r="J17" i="87" s="1"/>
  <c r="F33" i="87"/>
  <c r="F35" i="87" s="1"/>
  <c r="Q31" i="88"/>
  <c r="H45" i="88"/>
  <c r="P45" i="88"/>
  <c r="G17" i="88"/>
  <c r="F31" i="88"/>
  <c r="I17" i="88"/>
  <c r="S17" i="88"/>
  <c r="R31" i="88"/>
  <c r="J45" i="88"/>
  <c r="O17" i="88"/>
  <c r="D31" i="88"/>
  <c r="P75" i="90"/>
  <c r="L97" i="90"/>
  <c r="Q75" i="90"/>
  <c r="M97" i="90"/>
  <c r="I119" i="90"/>
  <c r="U119" i="90"/>
  <c r="N25" i="86"/>
  <c r="N29" i="86" s="1"/>
  <c r="K17" i="88"/>
  <c r="K45" i="88"/>
  <c r="O25" i="86"/>
  <c r="O29" i="86" s="1"/>
  <c r="K24" i="87"/>
  <c r="K26" i="87" s="1"/>
  <c r="N24" i="87"/>
  <c r="N26" i="87" s="1"/>
  <c r="I45" i="88"/>
  <c r="L45" i="88"/>
  <c r="H15" i="87"/>
  <c r="H17" i="87" s="1"/>
  <c r="L24" i="87"/>
  <c r="L26" i="87" s="1"/>
  <c r="J31" i="88"/>
  <c r="K75" i="90"/>
  <c r="O119" i="90"/>
  <c r="L75" i="90"/>
  <c r="H97" i="90"/>
  <c r="T97" i="90"/>
  <c r="P119" i="90"/>
  <c r="O31" i="88"/>
  <c r="M75" i="90"/>
  <c r="I97" i="90"/>
  <c r="Q119" i="90"/>
  <c r="P25" i="86"/>
  <c r="P29" i="86" s="1"/>
  <c r="K15" i="87"/>
  <c r="K17" i="87" s="1"/>
  <c r="M17" i="88"/>
  <c r="D17" i="88"/>
  <c r="P17" i="88"/>
  <c r="N75" i="90"/>
  <c r="J97" i="90"/>
  <c r="R119" i="90"/>
  <c r="L15" i="87"/>
  <c r="L17" i="87" s="1"/>
  <c r="D24" i="87"/>
  <c r="D26" i="87" s="1"/>
  <c r="P24" i="87"/>
  <c r="P26" i="87" s="1"/>
  <c r="H33" i="87"/>
  <c r="H35" i="87" s="1"/>
  <c r="N17" i="88"/>
  <c r="E17" i="88"/>
  <c r="Q17" i="88"/>
  <c r="E45" i="88"/>
  <c r="Q45" i="88"/>
  <c r="O75" i="90"/>
  <c r="K97" i="90"/>
  <c r="S119" i="90"/>
  <c r="F17" i="88"/>
  <c r="R17" i="88"/>
  <c r="F45" i="88"/>
  <c r="R45" i="88"/>
  <c r="H119" i="90"/>
  <c r="T119" i="90"/>
  <c r="G31" i="88"/>
  <c r="S31" i="88"/>
  <c r="G45" i="88"/>
  <c r="S45" i="88"/>
  <c r="H31" i="88"/>
  <c r="U97" i="90"/>
  <c r="S97" i="90"/>
  <c r="I15" i="87"/>
  <c r="I17" i="87" s="1"/>
  <c r="I24" i="87"/>
  <c r="I26" i="87" s="1"/>
  <c r="K33" i="87"/>
  <c r="K35" i="87" s="1"/>
  <c r="M15" i="87"/>
  <c r="M17" i="87" s="1"/>
  <c r="M24" i="87"/>
  <c r="M26" i="87" s="1"/>
  <c r="N15" i="87"/>
  <c r="N17" i="87" s="1"/>
  <c r="D33" i="87"/>
  <c r="D35" i="87" s="1"/>
  <c r="P33" i="87"/>
  <c r="P35" i="87" s="1"/>
  <c r="G33" i="87"/>
  <c r="G35" i="87" s="1"/>
  <c r="S33" i="87"/>
  <c r="S35" i="87" s="1"/>
  <c r="E33" i="87"/>
  <c r="E35" i="87" s="1"/>
  <c r="Q33" i="87"/>
  <c r="Q35" i="87" s="1"/>
  <c r="I33" i="87"/>
  <c r="I35" i="87" s="1"/>
  <c r="Q25" i="86"/>
  <c r="Q29" i="86" s="1"/>
  <c r="S25" i="86"/>
  <c r="S29" i="86" s="1"/>
  <c r="U111" i="86"/>
  <c r="H25" i="86"/>
  <c r="H29" i="86" s="1"/>
  <c r="I25" i="86"/>
  <c r="I29" i="86" s="1"/>
  <c r="J25" i="86"/>
  <c r="J29" i="86" s="1"/>
  <c r="R25" i="86"/>
  <c r="R29" i="86" s="1"/>
  <c r="T25" i="86"/>
  <c r="T29" i="86" s="1"/>
  <c r="U25" i="86"/>
  <c r="U29" i="86" s="1"/>
  <c r="K25" i="86"/>
  <c r="K29" i="86" s="1"/>
  <c r="L25" i="86"/>
  <c r="L29" i="86" s="1"/>
  <c r="L111" i="86"/>
  <c r="L103" i="86"/>
  <c r="L112" i="86" s="1"/>
  <c r="L113" i="86" s="1"/>
  <c r="P111" i="86"/>
  <c r="P103" i="86"/>
  <c r="P112" i="86" s="1"/>
  <c r="P113" i="86" s="1"/>
  <c r="I112" i="86"/>
  <c r="I113" i="86" s="1"/>
  <c r="F111" i="86"/>
  <c r="F103" i="86"/>
  <c r="F112" i="86" s="1"/>
  <c r="F113" i="86" s="1"/>
  <c r="R111" i="86"/>
  <c r="R103" i="86"/>
  <c r="R112" i="86" s="1"/>
  <c r="R113" i="86" s="1"/>
  <c r="M111" i="86"/>
  <c r="M103" i="86"/>
  <c r="M112" i="86" s="1"/>
  <c r="M113" i="86" s="1"/>
  <c r="Q111" i="86"/>
  <c r="Q103" i="86"/>
  <c r="Q112" i="86" s="1"/>
  <c r="Q113" i="86" s="1"/>
  <c r="G111" i="86"/>
  <c r="G103" i="86"/>
  <c r="G112" i="86" s="1"/>
  <c r="G113" i="86" s="1"/>
  <c r="S111" i="86"/>
  <c r="S103" i="86"/>
  <c r="S112" i="86" s="1"/>
  <c r="S113" i="86" s="1"/>
  <c r="O111" i="86"/>
  <c r="O103" i="86"/>
  <c r="O112" i="86" s="1"/>
  <c r="O113" i="86" s="1"/>
  <c r="J112" i="86"/>
  <c r="J113" i="86" s="1"/>
  <c r="U112" i="86"/>
  <c r="U113" i="86" s="1"/>
  <c r="K103" i="86"/>
  <c r="K112" i="86" s="1"/>
  <c r="K113" i="86" s="1"/>
  <c r="K111" i="86"/>
  <c r="I111" i="86"/>
  <c r="J111" i="86"/>
  <c r="N103" i="86"/>
  <c r="N112" i="86" s="1"/>
  <c r="N113" i="86" s="1"/>
  <c r="H103" i="86"/>
  <c r="H112" i="86" s="1"/>
  <c r="H113" i="86" s="1"/>
  <c r="T103" i="86"/>
  <c r="T112" i="86" s="1"/>
  <c r="T113" i="86" s="1"/>
  <c r="C9" i="1" l="1"/>
  <c r="C11" i="1" l="1"/>
  <c r="B10" i="1"/>
  <c r="C8" i="1"/>
  <c r="C7" i="1"/>
  <c r="C6" i="1"/>
  <c r="C5" i="1"/>
  <c r="B4" i="1"/>
  <c r="A5" i="1" l="1"/>
  <c r="A6" i="1" s="1"/>
  <c r="A7" i="1" l="1"/>
  <c r="A8" i="1" s="1"/>
  <c r="A9" i="1" s="1"/>
  <c r="A10" i="1" s="1"/>
  <c r="A11" i="1" l="1"/>
  <c r="A12" i="1" s="1"/>
  <c r="A13" i="1" l="1"/>
  <c r="A14" i="1" s="1"/>
  <c r="A15" i="1" s="1"/>
  <c r="A16" i="1" s="1"/>
  <c r="A17" i="1" s="1"/>
  <c r="A18" i="1" s="1"/>
  <c r="A19" i="1" s="1"/>
  <c r="A20" i="1" s="1"/>
  <c r="A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<sst xmlns="http://schemas.openxmlformats.org/spreadsheetml/2006/main" count="1755" uniqueCount="473">
  <si>
    <t>Macaulay Duration</t>
    <phoneticPr fontId="20" type="noConversion"/>
  </si>
  <si>
    <t>編號</t>
    <phoneticPr fontId="20" type="noConversion"/>
  </si>
  <si>
    <t>A</t>
  </si>
  <si>
    <t>B</t>
  </si>
  <si>
    <t>Change in Key Rate</t>
  </si>
  <si>
    <t>B.</t>
  </si>
  <si>
    <t>….</t>
  </si>
  <si>
    <t>Dollar Value of 1bp</t>
    <phoneticPr fontId="20" type="noConversion"/>
  </si>
  <si>
    <t>Key Rate Duration</t>
    <phoneticPr fontId="20" type="noConversion"/>
  </si>
  <si>
    <r>
      <rPr>
        <sz val="12"/>
        <rFont val="標楷體"/>
        <family val="4"/>
        <charset val="136"/>
      </rPr>
      <t>指定附表</t>
    </r>
    <r>
      <rPr>
        <sz val="12"/>
        <rFont val="Times New Roman"/>
        <family val="1"/>
      </rPr>
      <t>1-1-1</t>
    </r>
    <r>
      <rPr>
        <sz val="12"/>
        <rFont val="標楷體"/>
        <family val="4"/>
        <charset val="136"/>
      </rPr>
      <t>：有效存續期間計算方式</t>
    </r>
    <phoneticPr fontId="20" type="noConversion"/>
  </si>
  <si>
    <r>
      <rPr>
        <sz val="12"/>
        <rFont val="標楷體"/>
        <family val="4"/>
        <charset val="136"/>
      </rPr>
      <t>有效存續期間計算方式</t>
    </r>
  </si>
  <si>
    <r>
      <rPr>
        <sz val="12"/>
        <rFont val="標楷體"/>
        <family val="4"/>
        <charset val="136"/>
      </rPr>
      <t>評估方式</t>
    </r>
  </si>
  <si>
    <r>
      <rPr>
        <sz val="12"/>
        <rFont val="標楷體"/>
        <family val="4"/>
        <charset val="136"/>
      </rPr>
      <t>評估結果</t>
    </r>
  </si>
  <si>
    <r>
      <rPr>
        <sz val="12"/>
        <rFont val="標楷體"/>
        <family val="4"/>
        <charset val="136"/>
      </rPr>
      <t>資產面</t>
    </r>
  </si>
  <si>
    <r>
      <rPr>
        <sz val="12"/>
        <rFont val="標楷體"/>
        <family val="4"/>
        <charset val="136"/>
      </rPr>
      <t>資產類別</t>
    </r>
    <phoneticPr fontId="20" type="noConversion"/>
  </si>
  <si>
    <r>
      <rPr>
        <sz val="12"/>
        <rFont val="標楷體"/>
        <family val="4"/>
        <charset val="136"/>
      </rPr>
      <t>合計</t>
    </r>
  </si>
  <si>
    <r>
      <rPr>
        <sz val="12"/>
        <rFont val="標楷體"/>
        <family val="4"/>
        <charset val="136"/>
      </rPr>
      <t>負債面</t>
    </r>
  </si>
  <si>
    <r>
      <rPr>
        <sz val="12"/>
        <rFont val="標楷體"/>
        <family val="4"/>
        <charset val="136"/>
      </rPr>
      <t>利率資本需求</t>
    </r>
    <r>
      <rPr>
        <sz val="12"/>
        <rFont val="Times New Roman"/>
        <family val="1"/>
      </rPr>
      <t>/</t>
    </r>
    <r>
      <rPr>
        <sz val="12"/>
        <rFont val="標楷體"/>
        <family val="4"/>
        <charset val="136"/>
      </rPr>
      <t>股東權益之計算方式</t>
    </r>
  </si>
  <si>
    <r>
      <t>(</t>
    </r>
    <r>
      <rPr>
        <sz val="12"/>
        <color theme="1"/>
        <rFont val="標楷體"/>
        <family val="4"/>
        <charset val="136"/>
      </rPr>
      <t>單位：億元</t>
    </r>
    <r>
      <rPr>
        <sz val="12"/>
        <color theme="1"/>
        <rFont val="Times New Roman"/>
        <family val="1"/>
      </rPr>
      <t>/%)</t>
    </r>
    <phoneticPr fontId="67" type="noConversion"/>
  </si>
  <si>
    <r>
      <rPr>
        <sz val="12"/>
        <rFont val="標楷體"/>
        <family val="4"/>
        <charset val="136"/>
      </rPr>
      <t>自有資本</t>
    </r>
  </si>
  <si>
    <r>
      <rPr>
        <sz val="12"/>
        <rFont val="標楷體"/>
        <family val="4"/>
        <charset val="136"/>
      </rPr>
      <t>風險資本</t>
    </r>
  </si>
  <si>
    <r>
      <rPr>
        <sz val="12"/>
        <color theme="1"/>
        <rFont val="標楷體"/>
        <family val="4"/>
        <charset val="136"/>
      </rPr>
      <t>實際值</t>
    </r>
    <phoneticPr fontId="69" type="noConversion"/>
  </si>
  <si>
    <r>
      <rPr>
        <sz val="12"/>
        <color theme="1"/>
        <rFont val="標楷體"/>
        <family val="4"/>
        <charset val="136"/>
      </rPr>
      <t>預估值</t>
    </r>
    <phoneticPr fontId="67" type="noConversion"/>
  </si>
  <si>
    <r>
      <t>113</t>
    </r>
    <r>
      <rPr>
        <sz val="12"/>
        <color theme="1"/>
        <rFont val="標楷體"/>
        <family val="4"/>
        <charset val="136"/>
      </rPr>
      <t>年</t>
    </r>
    <phoneticPr fontId="67" type="noConversion"/>
  </si>
  <si>
    <r>
      <t>114</t>
    </r>
    <r>
      <rPr>
        <sz val="12"/>
        <color theme="1"/>
        <rFont val="標楷體"/>
        <family val="4"/>
        <charset val="136"/>
      </rPr>
      <t>年</t>
    </r>
    <phoneticPr fontId="67" type="noConversion"/>
  </si>
  <si>
    <r>
      <rPr>
        <sz val="12"/>
        <color theme="1"/>
        <rFont val="標楷體"/>
        <family val="4"/>
        <charset val="136"/>
      </rPr>
      <t>增資計畫</t>
    </r>
    <phoneticPr fontId="67" type="noConversion"/>
  </si>
  <si>
    <r>
      <t xml:space="preserve">ICS </t>
    </r>
    <r>
      <rPr>
        <sz val="12"/>
        <color theme="1"/>
        <rFont val="標楷體"/>
        <family val="4"/>
        <charset val="136"/>
      </rPr>
      <t>利率風險資本</t>
    </r>
  </si>
  <si>
    <r>
      <t>RBC</t>
    </r>
    <r>
      <rPr>
        <sz val="12"/>
        <color theme="1"/>
        <rFont val="標楷體"/>
        <family val="4"/>
        <charset val="136"/>
      </rPr>
      <t>調整後利率後風險資本額</t>
    </r>
    <phoneticPr fontId="20" type="noConversion"/>
  </si>
  <si>
    <r>
      <t xml:space="preserve">  </t>
    </r>
    <r>
      <rPr>
        <sz val="12"/>
        <color theme="1"/>
        <rFont val="標楷體"/>
        <family val="4"/>
        <charset val="136"/>
      </rPr>
      <t>當年度一年期利差損總計</t>
    </r>
    <phoneticPr fontId="20" type="noConversion"/>
  </si>
  <si>
    <r>
      <t xml:space="preserve">  (x+y)</t>
    </r>
    <r>
      <rPr>
        <sz val="12"/>
        <color theme="1"/>
        <rFont val="標楷體"/>
        <family val="4"/>
        <charset val="136"/>
      </rPr>
      <t>倍數</t>
    </r>
    <phoneticPr fontId="69" type="noConversion"/>
  </si>
  <si>
    <r>
      <t xml:space="preserve">  </t>
    </r>
    <r>
      <rPr>
        <sz val="12"/>
        <color theme="1"/>
        <rFont val="標楷體"/>
        <family val="4"/>
        <charset val="136"/>
      </rPr>
      <t>以</t>
    </r>
    <r>
      <rPr>
        <sz val="12"/>
        <color theme="1"/>
        <rFont val="Times New Roman"/>
        <family val="1"/>
      </rPr>
      <t>(x+y)</t>
    </r>
    <r>
      <rPr>
        <sz val="12"/>
        <color theme="1"/>
        <rFont val="標楷體"/>
        <family val="4"/>
        <charset val="136"/>
      </rPr>
      <t>倍數計算之風險資本</t>
    </r>
    <phoneticPr fontId="20" type="noConversion"/>
  </si>
  <si>
    <r>
      <t xml:space="preserve">RBC </t>
    </r>
    <r>
      <rPr>
        <sz val="12"/>
        <color theme="1"/>
        <rFont val="標楷體"/>
        <family val="4"/>
        <charset val="136"/>
      </rPr>
      <t>風險資本總額</t>
    </r>
  </si>
  <si>
    <r>
      <t xml:space="preserve">RBC </t>
    </r>
    <r>
      <rPr>
        <sz val="12"/>
        <color theme="1"/>
        <rFont val="標楷體"/>
        <family val="4"/>
        <charset val="136"/>
      </rPr>
      <t>自有本總額</t>
    </r>
  </si>
  <si>
    <r>
      <rPr>
        <sz val="12"/>
        <color theme="1"/>
        <rFont val="標楷體"/>
        <family val="4"/>
        <charset val="136"/>
      </rPr>
      <t>不含投資型保險專設帳簿之資產總額</t>
    </r>
  </si>
  <si>
    <r>
      <rPr>
        <sz val="12"/>
        <color theme="1"/>
        <rFont val="標楷體"/>
        <family val="4"/>
        <charset val="136"/>
      </rPr>
      <t>淨值比率</t>
    </r>
    <phoneticPr fontId="67" type="noConversion"/>
  </si>
  <si>
    <r>
      <t xml:space="preserve">ICS </t>
    </r>
    <r>
      <rPr>
        <sz val="12"/>
        <color theme="1"/>
        <rFont val="標楷體"/>
        <family val="4"/>
        <charset val="136"/>
      </rPr>
      <t>適格資本</t>
    </r>
  </si>
  <si>
    <r>
      <t xml:space="preserve">ICS </t>
    </r>
    <r>
      <rPr>
        <sz val="12"/>
        <color theme="1"/>
        <rFont val="標楷體"/>
        <family val="4"/>
        <charset val="136"/>
      </rPr>
      <t>風險資本</t>
    </r>
  </si>
  <si>
    <t>DL</t>
  </si>
  <si>
    <t>DA</t>
  </si>
  <si>
    <t>DL-DA</t>
  </si>
  <si>
    <t>DV01L</t>
  </si>
  <si>
    <t>DV01A</t>
  </si>
  <si>
    <t>DV01s=DV01L-DV01A</t>
  </si>
  <si>
    <t>KDL</t>
  </si>
  <si>
    <t>KDA</t>
  </si>
  <si>
    <t>KDL-KDA</t>
  </si>
  <si>
    <t>DV01KL</t>
  </si>
  <si>
    <t>DV01KA</t>
  </si>
  <si>
    <t>DV01Ks=DV01KL-DV01KA</t>
  </si>
  <si>
    <t>Mac DL of Liability</t>
  </si>
  <si>
    <t>Mac DL/Mac DA</t>
  </si>
  <si>
    <t>Mac DA of Asset &amp; Premium</t>
    <phoneticPr fontId="20" type="noConversion"/>
  </si>
  <si>
    <t>…</t>
    <phoneticPr fontId="20" type="noConversion"/>
  </si>
  <si>
    <t>+ CE-BEL</t>
  </si>
  <si>
    <t>+MOCE-RA</t>
  </si>
  <si>
    <t>- CSM</t>
  </si>
  <si>
    <r>
      <rPr>
        <sz val="12"/>
        <rFont val="標楷體"/>
        <family val="4"/>
        <charset val="136"/>
      </rPr>
      <t>評估結果</t>
    </r>
    <r>
      <rPr>
        <sz val="12"/>
        <rFont val="Times New Roman"/>
        <family val="1"/>
      </rPr>
      <t>(</t>
    </r>
    <r>
      <rPr>
        <sz val="12"/>
        <rFont val="標楷體"/>
        <family val="4"/>
        <charset val="136"/>
      </rPr>
      <t>年</t>
    </r>
    <r>
      <rPr>
        <sz val="12"/>
        <rFont val="Times New Roman"/>
        <family val="1"/>
      </rPr>
      <t>)</t>
    </r>
    <phoneticPr fontId="20" type="noConversion"/>
  </si>
  <si>
    <r>
      <rPr>
        <sz val="12"/>
        <rFont val="標楷體"/>
        <family val="4"/>
        <charset val="136"/>
      </rPr>
      <t>利率資本需求</t>
    </r>
    <r>
      <rPr>
        <sz val="12"/>
        <rFont val="Times New Roman"/>
        <family val="1"/>
      </rPr>
      <t>(</t>
    </r>
    <r>
      <rPr>
        <sz val="12"/>
        <rFont val="標楷體"/>
        <family val="4"/>
        <charset val="136"/>
      </rPr>
      <t>億元</t>
    </r>
    <r>
      <rPr>
        <sz val="12"/>
        <rFont val="Times New Roman"/>
        <family val="1"/>
      </rPr>
      <t>)</t>
    </r>
    <phoneticPr fontId="20" type="noConversion"/>
  </si>
  <si>
    <r>
      <rPr>
        <sz val="12"/>
        <rFont val="標楷體"/>
        <family val="4"/>
        <charset val="136"/>
      </rPr>
      <t>股東權益</t>
    </r>
    <r>
      <rPr>
        <sz val="12"/>
        <rFont val="Times New Roman"/>
        <family val="1"/>
      </rPr>
      <t>(</t>
    </r>
    <r>
      <rPr>
        <sz val="12"/>
        <rFont val="標楷體"/>
        <family val="4"/>
        <charset val="136"/>
      </rPr>
      <t>億元</t>
    </r>
    <r>
      <rPr>
        <sz val="12"/>
        <rFont val="Times New Roman"/>
        <family val="1"/>
      </rPr>
      <t>)</t>
    </r>
    <phoneticPr fontId="20" type="noConversion"/>
  </si>
  <si>
    <r>
      <rPr>
        <sz val="12"/>
        <rFont val="標楷體"/>
        <family val="4"/>
        <charset val="136"/>
      </rPr>
      <t>利率資本需求</t>
    </r>
    <r>
      <rPr>
        <sz val="12"/>
        <rFont val="Times New Roman"/>
        <family val="1"/>
      </rPr>
      <t>/</t>
    </r>
    <r>
      <rPr>
        <sz val="12"/>
        <rFont val="標楷體"/>
        <family val="4"/>
        <charset val="136"/>
      </rPr>
      <t>股東權益</t>
    </r>
    <r>
      <rPr>
        <sz val="12"/>
        <rFont val="Times New Roman"/>
        <family val="1"/>
      </rPr>
      <t>(%)</t>
    </r>
    <phoneticPr fontId="20" type="noConversion"/>
  </si>
  <si>
    <r>
      <rPr>
        <sz val="12"/>
        <rFont val="標楷體"/>
        <family val="4"/>
        <charset val="136"/>
      </rPr>
      <t>指定附表</t>
    </r>
    <r>
      <rPr>
        <sz val="12"/>
        <rFont val="Times New Roman"/>
        <family val="1"/>
      </rPr>
      <t>1-2-1</t>
    </r>
    <r>
      <rPr>
        <sz val="12"/>
        <rFont val="標楷體"/>
        <family val="4"/>
        <charset val="136"/>
      </rPr>
      <t>：資產負債存續期間分析</t>
    </r>
    <r>
      <rPr>
        <sz val="12"/>
        <rFont val="Times New Roman"/>
        <family val="1"/>
      </rPr>
      <t>-</t>
    </r>
    <r>
      <rPr>
        <sz val="12"/>
        <rFont val="標楷體"/>
        <family val="4"/>
        <charset val="136"/>
      </rPr>
      <t>有效存續期間分析</t>
    </r>
    <phoneticPr fontId="20" type="noConversion"/>
  </si>
  <si>
    <r>
      <rPr>
        <sz val="12"/>
        <rFont val="標楷體"/>
        <family val="4"/>
        <charset val="136"/>
      </rPr>
      <t>區隔資產</t>
    </r>
  </si>
  <si>
    <r>
      <rPr>
        <sz val="12"/>
        <rFont val="標楷體"/>
        <family val="4"/>
        <charset val="136"/>
      </rPr>
      <t>公司整體</t>
    </r>
  </si>
  <si>
    <r>
      <t>Effective Duration(</t>
    </r>
    <r>
      <rPr>
        <sz val="12"/>
        <rFont val="標楷體"/>
        <family val="4"/>
        <charset val="136"/>
      </rPr>
      <t>年</t>
    </r>
    <r>
      <rPr>
        <sz val="12"/>
        <rFont val="Times New Roman"/>
        <family val="1"/>
      </rPr>
      <t>)</t>
    </r>
    <phoneticPr fontId="20" type="noConversion"/>
  </si>
  <si>
    <r>
      <rPr>
        <sz val="12"/>
        <rFont val="標楷體"/>
        <family val="4"/>
        <charset val="136"/>
      </rPr>
      <t>法定準備金</t>
    </r>
    <r>
      <rPr>
        <sz val="12"/>
        <rFont val="Times New Roman"/>
        <family val="1"/>
      </rPr>
      <t>(</t>
    </r>
    <r>
      <rPr>
        <sz val="12"/>
        <rFont val="標楷體"/>
        <family val="4"/>
        <charset val="136"/>
      </rPr>
      <t>億元</t>
    </r>
    <r>
      <rPr>
        <sz val="12"/>
        <rFont val="Times New Roman"/>
        <family val="1"/>
      </rPr>
      <t>)</t>
    </r>
    <phoneticPr fontId="20" type="noConversion"/>
  </si>
  <si>
    <r>
      <t>DV01s/</t>
    </r>
    <r>
      <rPr>
        <sz val="12"/>
        <rFont val="標楷體"/>
        <family val="4"/>
        <charset val="136"/>
      </rPr>
      <t>法定準備金</t>
    </r>
  </si>
  <si>
    <r>
      <rPr>
        <sz val="12"/>
        <rFont val="標楷體"/>
        <family val="4"/>
        <charset val="136"/>
      </rPr>
      <t>負債公允價值</t>
    </r>
    <r>
      <rPr>
        <sz val="12"/>
        <rFont val="Times New Roman"/>
        <family val="1"/>
      </rPr>
      <t>(</t>
    </r>
    <r>
      <rPr>
        <sz val="12"/>
        <rFont val="標楷體"/>
        <family val="4"/>
        <charset val="136"/>
      </rPr>
      <t>億元</t>
    </r>
    <r>
      <rPr>
        <sz val="12"/>
        <rFont val="Times New Roman"/>
        <family val="1"/>
      </rPr>
      <t>)</t>
    </r>
    <phoneticPr fontId="20" type="noConversion"/>
  </si>
  <si>
    <r>
      <t>DV01s/</t>
    </r>
    <r>
      <rPr>
        <sz val="12"/>
        <rFont val="標楷體"/>
        <family val="4"/>
        <charset val="136"/>
      </rPr>
      <t>負債公允價值</t>
    </r>
    <phoneticPr fontId="20" type="noConversion"/>
  </si>
  <si>
    <r>
      <rPr>
        <sz val="12"/>
        <rFont val="標楷體"/>
        <family val="4"/>
        <charset val="136"/>
      </rPr>
      <t>指定附表</t>
    </r>
    <r>
      <rPr>
        <sz val="12"/>
        <rFont val="Times New Roman"/>
        <family val="1"/>
      </rPr>
      <t>1-2-2</t>
    </r>
    <r>
      <rPr>
        <sz val="12"/>
        <rFont val="標楷體"/>
        <family val="4"/>
        <charset val="136"/>
      </rPr>
      <t>：資產負債存續期間分析</t>
    </r>
    <r>
      <rPr>
        <sz val="12"/>
        <rFont val="Times New Roman"/>
        <family val="1"/>
      </rPr>
      <t>-</t>
    </r>
    <r>
      <rPr>
        <sz val="12"/>
        <rFont val="標楷體"/>
        <family val="4"/>
        <charset val="136"/>
      </rPr>
      <t>關鍵存續期間分析</t>
    </r>
    <phoneticPr fontId="20" type="noConversion"/>
  </si>
  <si>
    <r>
      <rPr>
        <sz val="12"/>
        <rFont val="標楷體"/>
        <family val="4"/>
        <charset val="136"/>
      </rPr>
      <t>關鍵年度</t>
    </r>
  </si>
  <si>
    <r>
      <rPr>
        <sz val="12"/>
        <rFont val="標楷體"/>
        <family val="4"/>
        <charset val="136"/>
      </rPr>
      <t>負債公允價值</t>
    </r>
  </si>
  <si>
    <r>
      <t>DV01Ks/</t>
    </r>
    <r>
      <rPr>
        <sz val="12"/>
        <rFont val="標楷體"/>
        <family val="4"/>
        <charset val="136"/>
      </rPr>
      <t>負債公允價值</t>
    </r>
  </si>
  <si>
    <r>
      <rPr>
        <sz val="12"/>
        <rFont val="標楷體"/>
        <family val="4"/>
        <charset val="136"/>
      </rPr>
      <t>公司整體</t>
    </r>
    <phoneticPr fontId="20" type="noConversion"/>
  </si>
  <si>
    <r>
      <rPr>
        <sz val="12"/>
        <rFont val="標楷體"/>
        <family val="4"/>
        <charset val="136"/>
      </rPr>
      <t>指定附表</t>
    </r>
    <r>
      <rPr>
        <sz val="12"/>
        <rFont val="Times New Roman"/>
        <family val="1"/>
      </rPr>
      <t>1-2-3</t>
    </r>
    <r>
      <rPr>
        <sz val="12"/>
        <rFont val="標楷體"/>
        <family val="4"/>
        <charset val="136"/>
      </rPr>
      <t>：資產負債存續期間分析</t>
    </r>
    <r>
      <rPr>
        <sz val="12"/>
        <rFont val="Times New Roman"/>
        <family val="1"/>
      </rPr>
      <t>-</t>
    </r>
    <r>
      <rPr>
        <sz val="12"/>
        <rFont val="標楷體"/>
        <family val="4"/>
        <charset val="136"/>
      </rPr>
      <t>麥式存續期間分析</t>
    </r>
    <phoneticPr fontId="20" type="noConversion"/>
  </si>
  <si>
    <r>
      <rPr>
        <sz val="12"/>
        <rFont val="標楷體"/>
        <family val="4"/>
        <charset val="136"/>
      </rPr>
      <t>指定附表</t>
    </r>
    <r>
      <rPr>
        <sz val="12"/>
        <rFont val="Times New Roman"/>
        <family val="1"/>
      </rPr>
      <t>2-1</t>
    </r>
    <r>
      <rPr>
        <sz val="12"/>
        <rFont val="標楷體"/>
        <family val="4"/>
        <charset val="136"/>
      </rPr>
      <t>：預測未來各年度再保後</t>
    </r>
    <r>
      <rPr>
        <sz val="12"/>
        <rFont val="Times New Roman"/>
        <family val="1"/>
      </rPr>
      <t>RBC</t>
    </r>
    <r>
      <rPr>
        <sz val="12"/>
        <rFont val="標楷體"/>
        <family val="4"/>
        <charset val="136"/>
      </rPr>
      <t>資本適足率、淨值比率及</t>
    </r>
    <r>
      <rPr>
        <sz val="12"/>
        <rFont val="Times New Roman"/>
        <family val="1"/>
      </rPr>
      <t>ICS</t>
    </r>
    <r>
      <rPr>
        <sz val="12"/>
        <rFont val="標楷體"/>
        <family val="4"/>
        <charset val="136"/>
      </rPr>
      <t>資本適足率</t>
    </r>
    <r>
      <rPr>
        <sz val="12"/>
        <rFont val="Times New Roman"/>
        <family val="1"/>
      </rPr>
      <t>(</t>
    </r>
    <r>
      <rPr>
        <sz val="12"/>
        <rFont val="標楷體"/>
        <family val="4"/>
        <charset val="136"/>
      </rPr>
      <t>公司整體</t>
    </r>
    <r>
      <rPr>
        <sz val="12"/>
        <rFont val="Times New Roman"/>
        <family val="1"/>
      </rPr>
      <t>)</t>
    </r>
    <phoneticPr fontId="20" type="noConversion"/>
  </si>
  <si>
    <r>
      <t xml:space="preserve">RBC </t>
    </r>
    <r>
      <rPr>
        <sz val="12"/>
        <color theme="1"/>
        <rFont val="標楷體"/>
        <family val="4"/>
        <charset val="136"/>
      </rPr>
      <t>資本適足率</t>
    </r>
    <phoneticPr fontId="20" type="noConversion"/>
  </si>
  <si>
    <r>
      <rPr>
        <sz val="12"/>
        <color theme="1"/>
        <rFont val="標楷體"/>
        <family val="4"/>
        <charset val="136"/>
      </rPr>
      <t>財務報表業主權益</t>
    </r>
    <phoneticPr fontId="20" type="noConversion"/>
  </si>
  <si>
    <r>
      <t xml:space="preserve">ICS </t>
    </r>
    <r>
      <rPr>
        <sz val="12"/>
        <color theme="1"/>
        <rFont val="標楷體"/>
        <family val="4"/>
        <charset val="136"/>
      </rPr>
      <t>資本適足率</t>
    </r>
    <phoneticPr fontId="20" type="noConversion"/>
  </si>
  <si>
    <t>現行之
資產負債存續期間分析</t>
    <phoneticPr fontId="20" type="noConversion"/>
  </si>
  <si>
    <r>
      <rPr>
        <sz val="12"/>
        <rFont val="標楷體"/>
        <family val="4"/>
        <charset val="136"/>
      </rPr>
      <t>因應未來接軌</t>
    </r>
    <r>
      <rPr>
        <sz val="12"/>
        <rFont val="Times New Roman"/>
        <family val="1"/>
      </rPr>
      <t>IFRS17</t>
    </r>
    <r>
      <rPr>
        <sz val="12"/>
        <rFont val="標楷體"/>
        <family val="4"/>
        <charset val="136"/>
      </rPr>
      <t>及</t>
    </r>
    <r>
      <rPr>
        <sz val="12"/>
        <rFont val="Times New Roman"/>
        <family val="1"/>
      </rPr>
      <t>ICS</t>
    </r>
    <r>
      <rPr>
        <sz val="12"/>
        <rFont val="標楷體"/>
        <family val="4"/>
        <charset val="136"/>
      </rPr>
      <t>之
資產負債存續期間分析</t>
    </r>
    <phoneticPr fontId="20" type="noConversion"/>
  </si>
  <si>
    <t>註:請公司自行提出不同幣別維度之資產與負債匹配分析。</t>
    <phoneticPr fontId="20" type="noConversion"/>
  </si>
  <si>
    <r>
      <rPr>
        <sz val="12"/>
        <rFont val="標楷體"/>
        <family val="4"/>
        <charset val="136"/>
      </rPr>
      <t>註</t>
    </r>
    <r>
      <rPr>
        <sz val="12"/>
        <rFont val="Times New Roman"/>
        <family val="4"/>
      </rPr>
      <t>1</t>
    </r>
    <r>
      <rPr>
        <sz val="12"/>
        <rFont val="標楷體"/>
        <family val="4"/>
        <charset val="136"/>
      </rPr>
      <t>：各公司可考量區隔資產之規模及資產負債管理策略自行決定填列之區隔資產。</t>
    </r>
    <phoneticPr fontId="20" type="noConversion"/>
  </si>
  <si>
    <t>業主權益(億元)</t>
    <phoneticPr fontId="20" type="noConversion"/>
  </si>
  <si>
    <r>
      <t>DV01s/</t>
    </r>
    <r>
      <rPr>
        <sz val="12"/>
        <rFont val="標楷體"/>
        <family val="4"/>
        <charset val="136"/>
      </rPr>
      <t>業主權益</t>
    </r>
    <phoneticPr fontId="20" type="noConversion"/>
  </si>
  <si>
    <r>
      <t>DV01Ks/</t>
    </r>
    <r>
      <rPr>
        <sz val="12"/>
        <rFont val="標楷體"/>
        <family val="4"/>
        <charset val="136"/>
      </rPr>
      <t>業主權益</t>
    </r>
    <phoneticPr fontId="20" type="noConversion"/>
  </si>
  <si>
    <r>
      <rPr>
        <sz val="12"/>
        <rFont val="標楷體"/>
        <family val="4"/>
        <charset val="136"/>
      </rPr>
      <t>註</t>
    </r>
    <r>
      <rPr>
        <sz val="12"/>
        <rFont val="Times New Roman"/>
        <family val="1"/>
      </rPr>
      <t>2:</t>
    </r>
    <r>
      <rPr>
        <sz val="12"/>
        <rFont val="標楷體"/>
        <family val="4"/>
        <charset val="136"/>
      </rPr>
      <t>請公司自行提出不同幣別維度之資產與負債匹配分析。</t>
    </r>
    <phoneticPr fontId="20" type="noConversion"/>
  </si>
  <si>
    <r>
      <rPr>
        <sz val="12"/>
        <rFont val="標楷體"/>
        <family val="4"/>
        <charset val="136"/>
      </rPr>
      <t>指定附表</t>
    </r>
    <r>
      <rPr>
        <sz val="12"/>
        <rFont val="Times New Roman"/>
        <family val="1"/>
      </rPr>
      <t>1-1-2</t>
    </r>
    <r>
      <rPr>
        <sz val="12"/>
        <rFont val="標楷體"/>
        <family val="4"/>
        <charset val="136"/>
      </rPr>
      <t>：利率資本需求</t>
    </r>
    <r>
      <rPr>
        <sz val="12"/>
        <rFont val="Times New Roman"/>
        <family val="1"/>
      </rPr>
      <t>/</t>
    </r>
    <r>
      <rPr>
        <sz val="12"/>
        <rFont val="標楷體"/>
        <family val="4"/>
        <charset val="136"/>
      </rPr>
      <t>股東權益之分析</t>
    </r>
    <r>
      <rPr>
        <sz val="12"/>
        <rFont val="Times New Roman"/>
        <family val="1"/>
      </rPr>
      <t>(</t>
    </r>
    <r>
      <rPr>
        <sz val="12"/>
        <rFont val="標楷體"/>
        <family val="4"/>
        <charset val="136"/>
      </rPr>
      <t>請以</t>
    </r>
    <r>
      <rPr>
        <sz val="12"/>
        <rFont val="Times New Roman"/>
        <family val="1"/>
      </rPr>
      <t>1bp</t>
    </r>
    <r>
      <rPr>
        <sz val="12"/>
        <rFont val="標楷體"/>
        <family val="4"/>
        <charset val="136"/>
      </rPr>
      <t>利率變動為評估基礎</t>
    </r>
    <r>
      <rPr>
        <sz val="12"/>
        <rFont val="Times New Roman"/>
        <family val="1"/>
      </rPr>
      <t>)</t>
    </r>
    <phoneticPr fontId="20" type="noConversion"/>
  </si>
  <si>
    <r>
      <t>112</t>
    </r>
    <r>
      <rPr>
        <sz val="12"/>
        <color rgb="FFFF0000"/>
        <rFont val="標楷體"/>
        <family val="4"/>
        <charset val="136"/>
      </rPr>
      <t>年</t>
    </r>
    <phoneticPr fontId="20" type="noConversion"/>
  </si>
  <si>
    <t>(I)</t>
    <phoneticPr fontId="20" type="noConversion"/>
  </si>
  <si>
    <r>
      <t>IFRS17</t>
    </r>
    <r>
      <rPr>
        <b/>
        <sz val="12"/>
        <color rgb="FF0000FF"/>
        <rFont val="標楷體"/>
        <family val="4"/>
        <charset val="136"/>
      </rPr>
      <t>淨值比</t>
    </r>
    <phoneticPr fontId="20" type="noConversion"/>
  </si>
  <si>
    <t>(A)</t>
    <phoneticPr fontId="20" type="noConversion"/>
  </si>
  <si>
    <r>
      <t>IFRS17</t>
    </r>
    <r>
      <rPr>
        <b/>
        <sz val="12"/>
        <rFont val="標楷體"/>
        <family val="4"/>
        <charset val="136"/>
      </rPr>
      <t>綜合損益表</t>
    </r>
    <phoneticPr fontId="20" type="noConversion"/>
  </si>
  <si>
    <r>
      <t>(</t>
    </r>
    <r>
      <rPr>
        <sz val="12"/>
        <rFont val="標楷體"/>
        <family val="4"/>
        <charset val="136"/>
      </rPr>
      <t>單位：新台幣億元</t>
    </r>
    <r>
      <rPr>
        <sz val="12"/>
        <rFont val="Times New Roman"/>
        <family val="1"/>
      </rPr>
      <t>/%)</t>
    </r>
    <phoneticPr fontId="69" type="noConversion"/>
  </si>
  <si>
    <r>
      <t>114</t>
    </r>
    <r>
      <rPr>
        <sz val="12"/>
        <rFont val="標楷體"/>
        <family val="4"/>
        <charset val="136"/>
      </rPr>
      <t>年</t>
    </r>
    <phoneticPr fontId="20" type="noConversion"/>
  </si>
  <si>
    <r>
      <t>115</t>
    </r>
    <r>
      <rPr>
        <sz val="12"/>
        <rFont val="標楷體"/>
        <family val="4"/>
        <charset val="136"/>
      </rPr>
      <t>年</t>
    </r>
    <r>
      <rPr>
        <sz val="12"/>
        <rFont val="微軟正黑體"/>
        <family val="2"/>
        <charset val="136"/>
      </rPr>
      <t/>
    </r>
  </si>
  <si>
    <r>
      <t>116</t>
    </r>
    <r>
      <rPr>
        <sz val="12"/>
        <rFont val="標楷體"/>
        <family val="4"/>
        <charset val="136"/>
      </rPr>
      <t>年</t>
    </r>
    <r>
      <rPr>
        <sz val="12"/>
        <rFont val="微軟正黑體"/>
        <family val="2"/>
        <charset val="136"/>
      </rPr>
      <t/>
    </r>
  </si>
  <si>
    <r>
      <t>117</t>
    </r>
    <r>
      <rPr>
        <sz val="12"/>
        <rFont val="標楷體"/>
        <family val="4"/>
        <charset val="136"/>
      </rPr>
      <t>年</t>
    </r>
    <r>
      <rPr>
        <sz val="12"/>
        <rFont val="微軟正黑體"/>
        <family val="2"/>
        <charset val="136"/>
      </rPr>
      <t/>
    </r>
  </si>
  <si>
    <r>
      <t>118</t>
    </r>
    <r>
      <rPr>
        <sz val="12"/>
        <rFont val="標楷體"/>
        <family val="4"/>
        <charset val="136"/>
      </rPr>
      <t>年</t>
    </r>
    <r>
      <rPr>
        <sz val="12"/>
        <rFont val="微軟正黑體"/>
        <family val="2"/>
        <charset val="136"/>
      </rPr>
      <t/>
    </r>
  </si>
  <si>
    <r>
      <t>119</t>
    </r>
    <r>
      <rPr>
        <sz val="12"/>
        <rFont val="標楷體"/>
        <family val="4"/>
        <charset val="136"/>
      </rPr>
      <t>年</t>
    </r>
    <phoneticPr fontId="20" type="noConversion"/>
  </si>
  <si>
    <r>
      <t>120</t>
    </r>
    <r>
      <rPr>
        <sz val="12"/>
        <rFont val="標楷體"/>
        <family val="4"/>
        <charset val="136"/>
      </rPr>
      <t>年</t>
    </r>
  </si>
  <si>
    <r>
      <t>121</t>
    </r>
    <r>
      <rPr>
        <sz val="12"/>
        <rFont val="標楷體"/>
        <family val="4"/>
        <charset val="136"/>
      </rPr>
      <t>年</t>
    </r>
  </si>
  <si>
    <r>
      <t>122</t>
    </r>
    <r>
      <rPr>
        <sz val="12"/>
        <rFont val="標楷體"/>
        <family val="4"/>
        <charset val="136"/>
      </rPr>
      <t>年</t>
    </r>
  </si>
  <si>
    <r>
      <t>123</t>
    </r>
    <r>
      <rPr>
        <sz val="12"/>
        <rFont val="標楷體"/>
        <family val="4"/>
        <charset val="136"/>
      </rPr>
      <t>年</t>
    </r>
  </si>
  <si>
    <r>
      <t>124</t>
    </r>
    <r>
      <rPr>
        <sz val="12"/>
        <rFont val="標楷體"/>
        <family val="4"/>
        <charset val="136"/>
      </rPr>
      <t>年</t>
    </r>
  </si>
  <si>
    <r>
      <t>125</t>
    </r>
    <r>
      <rPr>
        <sz val="12"/>
        <rFont val="標楷體"/>
        <family val="4"/>
        <charset val="136"/>
      </rPr>
      <t>年</t>
    </r>
  </si>
  <si>
    <r>
      <t>126</t>
    </r>
    <r>
      <rPr>
        <sz val="12"/>
        <rFont val="標楷體"/>
        <family val="4"/>
        <charset val="136"/>
      </rPr>
      <t>年</t>
    </r>
  </si>
  <si>
    <r>
      <t>127</t>
    </r>
    <r>
      <rPr>
        <sz val="12"/>
        <rFont val="標楷體"/>
        <family val="4"/>
        <charset val="136"/>
      </rPr>
      <t>年</t>
    </r>
  </si>
  <si>
    <r>
      <t>128</t>
    </r>
    <r>
      <rPr>
        <sz val="12"/>
        <rFont val="標楷體"/>
        <family val="4"/>
        <charset val="136"/>
      </rPr>
      <t>年</t>
    </r>
  </si>
  <si>
    <r>
      <t>129</t>
    </r>
    <r>
      <rPr>
        <sz val="12"/>
        <rFont val="標楷體"/>
        <family val="4"/>
        <charset val="136"/>
      </rPr>
      <t>年</t>
    </r>
  </si>
  <si>
    <r>
      <rPr>
        <sz val="12"/>
        <rFont val="標楷體"/>
        <family val="4"/>
        <charset val="136"/>
      </rPr>
      <t>保險合約收入</t>
    </r>
  </si>
  <si>
    <r>
      <rPr>
        <sz val="12"/>
        <rFont val="標楷體"/>
        <family val="4"/>
        <charset val="136"/>
      </rPr>
      <t>當期預期理賠及費用</t>
    </r>
  </si>
  <si>
    <r>
      <t>IACF</t>
    </r>
    <r>
      <rPr>
        <sz val="12"/>
        <rFont val="標楷體"/>
        <family val="4"/>
        <charset val="136"/>
      </rPr>
      <t>之回收分攤</t>
    </r>
  </si>
  <si>
    <r>
      <rPr>
        <sz val="12"/>
        <rFont val="標楷體"/>
        <family val="4"/>
        <charset val="136"/>
      </rPr>
      <t>保險服務費用</t>
    </r>
  </si>
  <si>
    <r>
      <rPr>
        <sz val="12"/>
        <rFont val="標楷體"/>
        <family val="4"/>
        <charset val="136"/>
      </rPr>
      <t>當期實際理賠及費用</t>
    </r>
  </si>
  <si>
    <r>
      <rPr>
        <sz val="12"/>
        <rFont val="標楷體"/>
        <family val="4"/>
        <charset val="136"/>
      </rPr>
      <t>所持有再保險之收益或</t>
    </r>
    <r>
      <rPr>
        <sz val="12"/>
        <rFont val="Times New Roman"/>
        <family val="1"/>
      </rPr>
      <t>(</t>
    </r>
    <r>
      <rPr>
        <sz val="12"/>
        <rFont val="標楷體"/>
        <family val="4"/>
        <charset val="136"/>
      </rPr>
      <t>費損</t>
    </r>
    <r>
      <rPr>
        <sz val="12"/>
        <rFont val="Times New Roman"/>
        <family val="1"/>
      </rPr>
      <t>)</t>
    </r>
    <phoneticPr fontId="69" type="noConversion"/>
  </si>
  <si>
    <r>
      <rPr>
        <b/>
        <sz val="12"/>
        <rFont val="標楷體"/>
        <family val="4"/>
        <charset val="136"/>
      </rPr>
      <t>保險服務結果</t>
    </r>
    <phoneticPr fontId="20" type="noConversion"/>
  </si>
  <si>
    <r>
      <rPr>
        <sz val="12"/>
        <rFont val="標楷體"/>
        <family val="4"/>
        <charset val="136"/>
      </rPr>
      <t>淨投資損益</t>
    </r>
    <r>
      <rPr>
        <sz val="12"/>
        <rFont val="Times New Roman"/>
        <family val="1"/>
      </rPr>
      <t>(</t>
    </r>
    <r>
      <rPr>
        <sz val="12"/>
        <rFont val="標楷體"/>
        <family val="4"/>
        <charset val="136"/>
      </rPr>
      <t>含外匯價格變動準備金淨變動</t>
    </r>
    <r>
      <rPr>
        <sz val="12"/>
        <rFont val="Times New Roman"/>
        <family val="1"/>
      </rPr>
      <t>)</t>
    </r>
    <phoneticPr fontId="20" type="noConversion"/>
  </si>
  <si>
    <r>
      <rPr>
        <sz val="12"/>
        <rFont val="標楷體"/>
        <family val="4"/>
        <charset val="136"/>
      </rPr>
      <t>保險財務收益或費用</t>
    </r>
  </si>
  <si>
    <r>
      <rPr>
        <sz val="12"/>
        <rFont val="標楷體"/>
        <family val="4"/>
        <charset val="136"/>
      </rPr>
      <t>利息成本</t>
    </r>
  </si>
  <si>
    <r>
      <rPr>
        <sz val="12"/>
        <rFont val="標楷體"/>
        <family val="4"/>
        <charset val="136"/>
      </rPr>
      <t>現時利率變動的影響</t>
    </r>
    <r>
      <rPr>
        <sz val="12"/>
        <rFont val="Times New Roman"/>
        <family val="1"/>
      </rPr>
      <t>(</t>
    </r>
    <r>
      <rPr>
        <sz val="12"/>
        <rFont val="標楷體"/>
        <family val="4"/>
        <charset val="136"/>
      </rPr>
      <t>若未選擇將保險財務收益或費用於損益與其他綜合損益間細分</t>
    </r>
    <r>
      <rPr>
        <sz val="12"/>
        <rFont val="Times New Roman"/>
        <family val="1"/>
      </rPr>
      <t>)</t>
    </r>
  </si>
  <si>
    <r>
      <rPr>
        <b/>
        <sz val="12"/>
        <rFont val="標楷體"/>
        <family val="4"/>
        <charset val="136"/>
      </rPr>
      <t>財務結果</t>
    </r>
    <phoneticPr fontId="20" type="noConversion"/>
  </si>
  <si>
    <r>
      <rPr>
        <sz val="12"/>
        <rFont val="標楷體"/>
        <family val="4"/>
        <charset val="136"/>
      </rPr>
      <t>發債利息費用</t>
    </r>
    <phoneticPr fontId="20" type="noConversion"/>
  </si>
  <si>
    <r>
      <rPr>
        <sz val="12"/>
        <rFont val="標楷體"/>
        <family val="4"/>
        <charset val="136"/>
      </rPr>
      <t>其他準備費用</t>
    </r>
    <phoneticPr fontId="20" type="noConversion"/>
  </si>
  <si>
    <r>
      <rPr>
        <sz val="12"/>
        <rFont val="標楷體"/>
        <family val="4"/>
        <charset val="136"/>
      </rPr>
      <t>死利差互抵準備金</t>
    </r>
    <phoneticPr fontId="69" type="noConversion"/>
  </si>
  <si>
    <r>
      <rPr>
        <sz val="12"/>
        <rFont val="標楷體"/>
        <family val="4"/>
        <charset val="136"/>
      </rPr>
      <t>其他</t>
    </r>
    <r>
      <rPr>
        <sz val="12"/>
        <rFont val="Times New Roman"/>
        <family val="1"/>
      </rPr>
      <t>(</t>
    </r>
    <r>
      <rPr>
        <sz val="12"/>
        <rFont val="標楷體"/>
        <family val="4"/>
        <charset val="136"/>
      </rPr>
      <t>請加註說明包含項目</t>
    </r>
    <r>
      <rPr>
        <sz val="12"/>
        <rFont val="Times New Roman"/>
        <family val="1"/>
      </rPr>
      <t>)</t>
    </r>
    <phoneticPr fontId="20" type="noConversion"/>
  </si>
  <si>
    <r>
      <rPr>
        <b/>
        <sz val="12"/>
        <rFont val="標楷體"/>
        <family val="4"/>
        <charset val="136"/>
      </rPr>
      <t>其他營業結果</t>
    </r>
    <phoneticPr fontId="20" type="noConversion"/>
  </si>
  <si>
    <r>
      <rPr>
        <b/>
        <sz val="12"/>
        <rFont val="標楷體"/>
        <family val="4"/>
        <charset val="136"/>
      </rPr>
      <t>當期損益</t>
    </r>
  </si>
  <si>
    <r>
      <rPr>
        <b/>
        <sz val="12"/>
        <rFont val="標楷體"/>
        <family val="4"/>
        <charset val="136"/>
      </rPr>
      <t>其他綜合損益</t>
    </r>
    <phoneticPr fontId="69" type="noConversion"/>
  </si>
  <si>
    <r>
      <rPr>
        <sz val="12"/>
        <rFont val="標楷體"/>
        <family val="4"/>
        <charset val="136"/>
      </rPr>
      <t>保險財務收益或費用</t>
    </r>
    <r>
      <rPr>
        <sz val="12"/>
        <rFont val="Times New Roman"/>
        <family val="1"/>
      </rPr>
      <t>(</t>
    </r>
    <r>
      <rPr>
        <sz val="12"/>
        <rFont val="標楷體"/>
        <family val="4"/>
        <charset val="136"/>
      </rPr>
      <t>現時利率變動的影響數</t>
    </r>
    <r>
      <rPr>
        <sz val="12"/>
        <rFont val="Times New Roman"/>
        <family val="1"/>
      </rPr>
      <t>)</t>
    </r>
  </si>
  <si>
    <r>
      <rPr>
        <b/>
        <sz val="12"/>
        <rFont val="標楷體"/>
        <family val="4"/>
        <charset val="136"/>
      </rPr>
      <t>綜合損益</t>
    </r>
  </si>
  <si>
    <t>(B)</t>
    <phoneticPr fontId="20" type="noConversion"/>
  </si>
  <si>
    <r>
      <t>IFRS17</t>
    </r>
    <r>
      <rPr>
        <b/>
        <sz val="12"/>
        <rFont val="標楷體"/>
        <family val="4"/>
        <charset val="136"/>
      </rPr>
      <t>保留盈餘</t>
    </r>
    <phoneticPr fontId="20" type="noConversion"/>
  </si>
  <si>
    <r>
      <rPr>
        <sz val="12"/>
        <rFont val="標楷體"/>
        <family val="4"/>
        <charset val="136"/>
      </rPr>
      <t>期初</t>
    </r>
    <r>
      <rPr>
        <sz val="12"/>
        <rFont val="Times New Roman"/>
        <family val="1"/>
      </rPr>
      <t>IFRS17</t>
    </r>
    <r>
      <rPr>
        <sz val="12"/>
        <rFont val="標楷體"/>
        <family val="4"/>
        <charset val="136"/>
      </rPr>
      <t>保留盈餘</t>
    </r>
    <phoneticPr fontId="20" type="noConversion"/>
  </si>
  <si>
    <r>
      <rPr>
        <sz val="12"/>
        <rFont val="標楷體"/>
        <family val="4"/>
        <charset val="136"/>
      </rPr>
      <t>當期保留盈餘變動數</t>
    </r>
    <phoneticPr fontId="20" type="noConversion"/>
  </si>
  <si>
    <r>
      <rPr>
        <sz val="12"/>
        <rFont val="標楷體"/>
        <family val="4"/>
        <charset val="136"/>
      </rPr>
      <t>當期</t>
    </r>
    <r>
      <rPr>
        <sz val="12"/>
        <rFont val="Times New Roman"/>
        <family val="1"/>
      </rPr>
      <t>IFRS17</t>
    </r>
    <r>
      <rPr>
        <sz val="12"/>
        <rFont val="標楷體"/>
        <family val="4"/>
        <charset val="136"/>
      </rPr>
      <t>損益</t>
    </r>
    <phoneticPr fontId="20" type="noConversion"/>
  </si>
  <si>
    <r>
      <rPr>
        <sz val="12"/>
        <rFont val="標楷體"/>
        <family val="4"/>
        <charset val="136"/>
      </rPr>
      <t>當期現金股利</t>
    </r>
    <phoneticPr fontId="20" type="noConversion"/>
  </si>
  <si>
    <r>
      <rPr>
        <sz val="12"/>
        <rFont val="標楷體"/>
        <family val="4"/>
        <charset val="136"/>
      </rPr>
      <t>當期股票股利</t>
    </r>
    <phoneticPr fontId="20" type="noConversion"/>
  </si>
  <si>
    <t>(C)</t>
    <phoneticPr fontId="20" type="noConversion"/>
  </si>
  <si>
    <r>
      <t>IFRS17</t>
    </r>
    <r>
      <rPr>
        <b/>
        <sz val="12"/>
        <rFont val="標楷體"/>
        <family val="4"/>
        <charset val="136"/>
      </rPr>
      <t>淨值</t>
    </r>
    <phoneticPr fontId="20" type="noConversion"/>
  </si>
  <si>
    <r>
      <rPr>
        <sz val="12"/>
        <rFont val="標楷體"/>
        <family val="4"/>
        <charset val="136"/>
      </rPr>
      <t>期初</t>
    </r>
    <r>
      <rPr>
        <sz val="12"/>
        <rFont val="Times New Roman"/>
        <family val="1"/>
      </rPr>
      <t>IFRS17</t>
    </r>
    <r>
      <rPr>
        <sz val="12"/>
        <rFont val="標楷體"/>
        <family val="4"/>
        <charset val="136"/>
      </rPr>
      <t>淨值</t>
    </r>
    <phoneticPr fontId="20" type="noConversion"/>
  </si>
  <si>
    <r>
      <rPr>
        <sz val="12"/>
        <rFont val="標楷體"/>
        <family val="4"/>
        <charset val="136"/>
      </rPr>
      <t>當期
變動數</t>
    </r>
    <phoneticPr fontId="20" type="noConversion"/>
  </si>
  <si>
    <r>
      <rPr>
        <sz val="12"/>
        <rFont val="標楷體"/>
        <family val="4"/>
        <charset val="136"/>
      </rPr>
      <t>股本</t>
    </r>
    <r>
      <rPr>
        <sz val="12"/>
        <rFont val="Times New Roman"/>
        <family val="1"/>
      </rPr>
      <t>+</t>
    </r>
    <r>
      <rPr>
        <sz val="12"/>
        <rFont val="標楷體"/>
        <family val="4"/>
        <charset val="136"/>
      </rPr>
      <t>資本公積</t>
    </r>
    <phoneticPr fontId="20" type="noConversion"/>
  </si>
  <si>
    <r>
      <rPr>
        <sz val="12"/>
        <rFont val="標楷體"/>
        <family val="4"/>
        <charset val="136"/>
      </rPr>
      <t>現金增資</t>
    </r>
    <phoneticPr fontId="20" type="noConversion"/>
  </si>
  <si>
    <r>
      <rPr>
        <sz val="12"/>
        <rFont val="標楷體"/>
        <family val="4"/>
        <charset val="136"/>
      </rPr>
      <t>盈餘轉增資</t>
    </r>
    <phoneticPr fontId="20" type="noConversion"/>
  </si>
  <si>
    <r>
      <rPr>
        <sz val="12"/>
        <rFont val="標楷體"/>
        <family val="4"/>
        <charset val="136"/>
      </rPr>
      <t xml:space="preserve">保留盈餘
</t>
    </r>
    <phoneticPr fontId="20" type="noConversion"/>
  </si>
  <si>
    <r>
      <rPr>
        <sz val="12"/>
        <rFont val="標楷體"/>
        <family val="4"/>
        <charset val="136"/>
      </rPr>
      <t xml:space="preserve">其他權益
</t>
    </r>
    <phoneticPr fontId="20" type="noConversion"/>
  </si>
  <si>
    <r>
      <rPr>
        <sz val="12"/>
        <rFont val="標楷體"/>
        <family val="4"/>
        <charset val="136"/>
      </rPr>
      <t>保險財務收益或費用</t>
    </r>
    <r>
      <rPr>
        <sz val="12"/>
        <rFont val="Times New Roman"/>
        <family val="1"/>
      </rPr>
      <t>(</t>
    </r>
    <r>
      <rPr>
        <sz val="12"/>
        <rFont val="標楷體"/>
        <family val="4"/>
        <charset val="136"/>
      </rPr>
      <t>現時利率變動的影響數</t>
    </r>
    <r>
      <rPr>
        <sz val="12"/>
        <rFont val="Times New Roman"/>
        <family val="1"/>
      </rPr>
      <t>)</t>
    </r>
    <phoneticPr fontId="20" type="noConversion"/>
  </si>
  <si>
    <t>(D)</t>
    <phoneticPr fontId="20" type="noConversion"/>
  </si>
  <si>
    <r>
      <t>IFRS17</t>
    </r>
    <r>
      <rPr>
        <b/>
        <sz val="12"/>
        <rFont val="標楷體"/>
        <family val="4"/>
        <charset val="136"/>
      </rPr>
      <t>下不含投資型保險專設帳簿之資產總額</t>
    </r>
    <phoneticPr fontId="20" type="noConversion"/>
  </si>
  <si>
    <r>
      <t>(1)</t>
    </r>
    <r>
      <rPr>
        <sz val="12"/>
        <rFont val="標楷體"/>
        <family val="4"/>
        <charset val="136"/>
      </rPr>
      <t>保險合約負債</t>
    </r>
    <phoneticPr fontId="20" type="noConversion"/>
  </si>
  <si>
    <r>
      <t>(2)</t>
    </r>
    <r>
      <rPr>
        <sz val="12"/>
        <rFont val="標楷體"/>
        <family val="4"/>
        <charset val="136"/>
      </rPr>
      <t>其他負債</t>
    </r>
    <phoneticPr fontId="20" type="noConversion"/>
  </si>
  <si>
    <r>
      <rPr>
        <sz val="12"/>
        <rFont val="標楷體"/>
        <family val="4"/>
        <charset val="136"/>
      </rPr>
      <t>死利差互抵準備金</t>
    </r>
    <phoneticPr fontId="20" type="noConversion"/>
  </si>
  <si>
    <r>
      <rPr>
        <sz val="12"/>
        <rFont val="標楷體"/>
        <family val="4"/>
        <charset val="136"/>
      </rPr>
      <t>外匯價格準備金</t>
    </r>
    <phoneticPr fontId="20" type="noConversion"/>
  </si>
  <si>
    <r>
      <rPr>
        <sz val="12"/>
        <rFont val="標楷體"/>
        <family val="4"/>
        <charset val="136"/>
      </rPr>
      <t>具金融商品性質之保險合約準備金</t>
    </r>
    <phoneticPr fontId="20" type="noConversion"/>
  </si>
  <si>
    <r>
      <rPr>
        <sz val="12"/>
        <rFont val="標楷體"/>
        <family val="4"/>
        <charset val="136"/>
      </rPr>
      <t>服務合約準備金</t>
    </r>
    <phoneticPr fontId="20" type="noConversion"/>
  </si>
  <si>
    <r>
      <rPr>
        <sz val="12"/>
        <rFont val="標楷體"/>
        <family val="4"/>
        <charset val="136"/>
      </rPr>
      <t>遞延所得稅負債</t>
    </r>
    <phoneticPr fontId="20" type="noConversion"/>
  </si>
  <si>
    <r>
      <rPr>
        <sz val="12"/>
        <rFont val="標楷體"/>
        <family val="4"/>
        <charset val="136"/>
      </rPr>
      <t>應付款項</t>
    </r>
    <phoneticPr fontId="20" type="noConversion"/>
  </si>
  <si>
    <r>
      <rPr>
        <sz val="12"/>
        <rFont val="標楷體"/>
        <family val="4"/>
        <charset val="136"/>
      </rPr>
      <t>金融負債</t>
    </r>
    <phoneticPr fontId="20" type="noConversion"/>
  </si>
  <si>
    <r>
      <rPr>
        <sz val="12"/>
        <rFont val="標楷體"/>
        <family val="4"/>
        <charset val="136"/>
      </rPr>
      <t>其他</t>
    </r>
    <r>
      <rPr>
        <sz val="12"/>
        <rFont val="Times New Roman"/>
        <family val="1"/>
      </rPr>
      <t>(</t>
    </r>
    <r>
      <rPr>
        <sz val="12"/>
        <rFont val="標楷體"/>
        <family val="4"/>
        <charset val="136"/>
      </rPr>
      <t>請說明</t>
    </r>
    <r>
      <rPr>
        <sz val="12"/>
        <rFont val="Times New Roman"/>
        <family val="1"/>
      </rPr>
      <t>)</t>
    </r>
    <phoneticPr fontId="20" type="noConversion"/>
  </si>
  <si>
    <r>
      <t>(3)IFRS17</t>
    </r>
    <r>
      <rPr>
        <sz val="12"/>
        <rFont val="標楷體"/>
        <family val="4"/>
        <charset val="136"/>
      </rPr>
      <t>淨值</t>
    </r>
    <phoneticPr fontId="20" type="noConversion"/>
  </si>
  <si>
    <r>
      <t>(4)</t>
    </r>
    <r>
      <rPr>
        <sz val="12"/>
        <rFont val="標楷體"/>
        <family val="4"/>
        <charset val="136"/>
      </rPr>
      <t>投資型商品專設帳簿之資產</t>
    </r>
    <phoneticPr fontId="20" type="noConversion"/>
  </si>
  <si>
    <t>(E)</t>
    <phoneticPr fontId="20" type="noConversion"/>
  </si>
  <si>
    <r>
      <t>IFRS17</t>
    </r>
    <r>
      <rPr>
        <b/>
        <sz val="12"/>
        <rFont val="標楷體"/>
        <family val="4"/>
        <charset val="136"/>
      </rPr>
      <t>淨值比</t>
    </r>
    <phoneticPr fontId="20" type="noConversion"/>
  </si>
  <si>
    <r>
      <t>IFRS17</t>
    </r>
    <r>
      <rPr>
        <sz val="12"/>
        <rFont val="標楷體"/>
        <family val="4"/>
        <charset val="136"/>
      </rPr>
      <t>下淨值比</t>
    </r>
    <phoneticPr fontId="20" type="noConversion"/>
  </si>
  <si>
    <r>
      <t>IFRS17</t>
    </r>
    <r>
      <rPr>
        <sz val="12"/>
        <rFont val="標楷體"/>
        <family val="4"/>
        <charset val="136"/>
      </rPr>
      <t>下淨值比達</t>
    </r>
    <r>
      <rPr>
        <sz val="12"/>
        <rFont val="Times New Roman"/>
        <family val="1"/>
      </rPr>
      <t>3%</t>
    </r>
    <r>
      <rPr>
        <sz val="12"/>
        <rFont val="標楷體"/>
        <family val="4"/>
        <charset val="136"/>
      </rPr>
      <t>之資本缺口</t>
    </r>
    <phoneticPr fontId="20" type="noConversion"/>
  </si>
  <si>
    <r>
      <t>ICS</t>
    </r>
    <r>
      <rPr>
        <b/>
        <sz val="12"/>
        <rFont val="標楷體"/>
        <family val="4"/>
        <charset val="136"/>
      </rPr>
      <t>過渡措施之調整數</t>
    </r>
    <phoneticPr fontId="20" type="noConversion"/>
  </si>
  <si>
    <r>
      <t>115</t>
    </r>
    <r>
      <rPr>
        <sz val="12"/>
        <rFont val="標楷體"/>
        <family val="4"/>
        <charset val="136"/>
      </rPr>
      <t>年</t>
    </r>
    <r>
      <rPr>
        <sz val="12"/>
        <color rgb="FF0000FF"/>
        <rFont val="微軟正黑體"/>
        <family val="2"/>
        <charset val="136"/>
      </rPr>
      <t/>
    </r>
  </si>
  <si>
    <r>
      <t>116</t>
    </r>
    <r>
      <rPr>
        <sz val="12"/>
        <rFont val="標楷體"/>
        <family val="4"/>
        <charset val="136"/>
      </rPr>
      <t>年</t>
    </r>
    <r>
      <rPr>
        <sz val="12"/>
        <color rgb="FF0000FF"/>
        <rFont val="微軟正黑體"/>
        <family val="2"/>
        <charset val="136"/>
      </rPr>
      <t/>
    </r>
  </si>
  <si>
    <r>
      <t>117</t>
    </r>
    <r>
      <rPr>
        <sz val="12"/>
        <rFont val="標楷體"/>
        <family val="4"/>
        <charset val="136"/>
      </rPr>
      <t>年</t>
    </r>
    <r>
      <rPr>
        <sz val="12"/>
        <color rgb="FF0000FF"/>
        <rFont val="微軟正黑體"/>
        <family val="2"/>
        <charset val="136"/>
      </rPr>
      <t/>
    </r>
  </si>
  <si>
    <r>
      <t>118</t>
    </r>
    <r>
      <rPr>
        <sz val="12"/>
        <rFont val="標楷體"/>
        <family val="4"/>
        <charset val="136"/>
      </rPr>
      <t>年</t>
    </r>
    <r>
      <rPr>
        <sz val="12"/>
        <color rgb="FF0000FF"/>
        <rFont val="微軟正黑體"/>
        <family val="2"/>
        <charset val="136"/>
      </rPr>
      <t/>
    </r>
  </si>
  <si>
    <r>
      <t>119</t>
    </r>
    <r>
      <rPr>
        <sz val="12"/>
        <rFont val="標楷體"/>
        <family val="4"/>
        <charset val="136"/>
      </rPr>
      <t>年</t>
    </r>
    <r>
      <rPr>
        <sz val="12"/>
        <color rgb="FF0000FF"/>
        <rFont val="微軟正黑體"/>
        <family val="2"/>
        <charset val="136"/>
      </rPr>
      <t/>
    </r>
  </si>
  <si>
    <r>
      <t>120</t>
    </r>
    <r>
      <rPr>
        <sz val="12"/>
        <rFont val="標楷體"/>
        <family val="4"/>
        <charset val="136"/>
      </rPr>
      <t>年</t>
    </r>
    <r>
      <rPr>
        <sz val="12"/>
        <color rgb="FF0000FF"/>
        <rFont val="微軟正黑體"/>
        <family val="2"/>
        <charset val="136"/>
      </rPr>
      <t/>
    </r>
  </si>
  <si>
    <r>
      <t>121</t>
    </r>
    <r>
      <rPr>
        <sz val="12"/>
        <rFont val="標楷體"/>
        <family val="4"/>
        <charset val="136"/>
      </rPr>
      <t>年</t>
    </r>
    <r>
      <rPr>
        <sz val="12"/>
        <color rgb="FF0000FF"/>
        <rFont val="微軟正黑體"/>
        <family val="2"/>
        <charset val="136"/>
      </rPr>
      <t/>
    </r>
  </si>
  <si>
    <r>
      <t>122</t>
    </r>
    <r>
      <rPr>
        <sz val="12"/>
        <rFont val="標楷體"/>
        <family val="4"/>
        <charset val="136"/>
      </rPr>
      <t>年</t>
    </r>
    <r>
      <rPr>
        <sz val="12"/>
        <color rgb="FF0000FF"/>
        <rFont val="微軟正黑體"/>
        <family val="2"/>
        <charset val="136"/>
      </rPr>
      <t/>
    </r>
  </si>
  <si>
    <r>
      <t>123</t>
    </r>
    <r>
      <rPr>
        <sz val="12"/>
        <rFont val="標楷體"/>
        <family val="4"/>
        <charset val="136"/>
      </rPr>
      <t>年</t>
    </r>
    <r>
      <rPr>
        <sz val="12"/>
        <color rgb="FF0000FF"/>
        <rFont val="微軟正黑體"/>
        <family val="2"/>
        <charset val="136"/>
      </rPr>
      <t/>
    </r>
  </si>
  <si>
    <r>
      <t>124</t>
    </r>
    <r>
      <rPr>
        <sz val="12"/>
        <rFont val="標楷體"/>
        <family val="4"/>
        <charset val="136"/>
      </rPr>
      <t>年</t>
    </r>
    <r>
      <rPr>
        <sz val="12"/>
        <color rgb="FF0000FF"/>
        <rFont val="微軟正黑體"/>
        <family val="2"/>
        <charset val="136"/>
      </rPr>
      <t/>
    </r>
  </si>
  <si>
    <r>
      <t>125</t>
    </r>
    <r>
      <rPr>
        <sz val="12"/>
        <rFont val="標楷體"/>
        <family val="4"/>
        <charset val="136"/>
      </rPr>
      <t>年</t>
    </r>
    <r>
      <rPr>
        <sz val="12"/>
        <color rgb="FF0000FF"/>
        <rFont val="微軟正黑體"/>
        <family val="2"/>
        <charset val="136"/>
      </rPr>
      <t/>
    </r>
  </si>
  <si>
    <r>
      <t>126</t>
    </r>
    <r>
      <rPr>
        <sz val="12"/>
        <rFont val="標楷體"/>
        <family val="4"/>
        <charset val="136"/>
      </rPr>
      <t>年</t>
    </r>
    <r>
      <rPr>
        <sz val="12"/>
        <color rgb="FF0000FF"/>
        <rFont val="微軟正黑體"/>
        <family val="2"/>
        <charset val="136"/>
      </rPr>
      <t/>
    </r>
  </si>
  <si>
    <r>
      <t>127</t>
    </r>
    <r>
      <rPr>
        <sz val="12"/>
        <rFont val="標楷體"/>
        <family val="4"/>
        <charset val="136"/>
      </rPr>
      <t>年</t>
    </r>
    <r>
      <rPr>
        <sz val="12"/>
        <color rgb="FF0000FF"/>
        <rFont val="微軟正黑體"/>
        <family val="2"/>
        <charset val="136"/>
      </rPr>
      <t/>
    </r>
  </si>
  <si>
    <r>
      <t>128</t>
    </r>
    <r>
      <rPr>
        <sz val="12"/>
        <rFont val="標楷體"/>
        <family val="4"/>
        <charset val="136"/>
      </rPr>
      <t>年</t>
    </r>
    <r>
      <rPr>
        <sz val="12"/>
        <color rgb="FF0000FF"/>
        <rFont val="微軟正黑體"/>
        <family val="2"/>
        <charset val="136"/>
      </rPr>
      <t/>
    </r>
  </si>
  <si>
    <r>
      <t>129</t>
    </r>
    <r>
      <rPr>
        <sz val="12"/>
        <rFont val="標楷體"/>
        <family val="4"/>
        <charset val="136"/>
      </rPr>
      <t>年</t>
    </r>
    <r>
      <rPr>
        <sz val="12"/>
        <color rgb="FF0000FF"/>
        <rFont val="微軟正黑體"/>
        <family val="2"/>
        <charset val="136"/>
      </rPr>
      <t/>
    </r>
  </si>
  <si>
    <r>
      <rPr>
        <sz val="12"/>
        <rFont val="標楷體"/>
        <family val="4"/>
        <charset val="136"/>
      </rPr>
      <t>標準版
統一適用</t>
    </r>
    <phoneticPr fontId="20" type="noConversion"/>
  </si>
  <si>
    <r>
      <rPr>
        <sz val="12"/>
        <rFont val="標楷體"/>
        <family val="4"/>
        <charset val="136"/>
      </rPr>
      <t>國內上市上櫃股票</t>
    </r>
    <phoneticPr fontId="20" type="noConversion"/>
  </si>
  <si>
    <r>
      <rPr>
        <sz val="12"/>
        <rFont val="標楷體"/>
        <family val="4"/>
        <charset val="136"/>
      </rPr>
      <t>不動產</t>
    </r>
    <phoneticPr fontId="20" type="noConversion"/>
  </si>
  <si>
    <r>
      <rPr>
        <sz val="12"/>
        <rFont val="標楷體"/>
        <family val="4"/>
        <charset val="136"/>
      </rPr>
      <t>政策性公共建設</t>
    </r>
    <phoneticPr fontId="20" type="noConversion"/>
  </si>
  <si>
    <r>
      <rPr>
        <sz val="12"/>
        <rFont val="標楷體"/>
        <family val="4"/>
        <charset val="136"/>
      </rPr>
      <t>選擇性</t>
    </r>
    <phoneticPr fontId="20" type="noConversion"/>
  </si>
  <si>
    <r>
      <t>ICS</t>
    </r>
    <r>
      <rPr>
        <sz val="12"/>
        <rFont val="標楷體"/>
        <family val="4"/>
        <charset val="136"/>
      </rPr>
      <t>利率風險過渡</t>
    </r>
    <phoneticPr fontId="20" type="noConversion"/>
  </si>
  <si>
    <r>
      <rPr>
        <sz val="12"/>
        <rFont val="標楷體"/>
        <family val="4"/>
        <charset val="136"/>
      </rPr>
      <t>自有資本調整數</t>
    </r>
    <phoneticPr fontId="20" type="noConversion"/>
  </si>
  <si>
    <r>
      <t>ICS</t>
    </r>
    <r>
      <rPr>
        <b/>
        <sz val="12"/>
        <rFont val="標楷體"/>
        <family val="4"/>
        <charset val="136"/>
      </rPr>
      <t>自有資本</t>
    </r>
    <phoneticPr fontId="20" type="noConversion"/>
  </si>
  <si>
    <r>
      <t>+</t>
    </r>
    <r>
      <rPr>
        <sz val="12"/>
        <rFont val="標楷體"/>
        <family val="4"/>
        <charset val="136"/>
      </rPr>
      <t>納入間接費用</t>
    </r>
  </si>
  <si>
    <r>
      <t xml:space="preserve">- </t>
    </r>
    <r>
      <rPr>
        <sz val="12"/>
        <rFont val="標楷體"/>
        <family val="4"/>
        <charset val="136"/>
      </rPr>
      <t>保單借款履約現金流量</t>
    </r>
    <r>
      <rPr>
        <sz val="12"/>
        <rFont val="Times New Roman"/>
        <family val="1"/>
      </rPr>
      <t>(</t>
    </r>
    <r>
      <rPr>
        <sz val="12"/>
        <rFont val="標楷體"/>
        <family val="4"/>
        <charset val="136"/>
      </rPr>
      <t>有效契約之既有及新增保單借款</t>
    </r>
    <r>
      <rPr>
        <sz val="12"/>
        <rFont val="Times New Roman"/>
        <family val="1"/>
      </rPr>
      <t>)</t>
    </r>
  </si>
  <si>
    <r>
      <t xml:space="preserve"> + </t>
    </r>
    <r>
      <rPr>
        <sz val="12"/>
        <rFont val="標楷體"/>
        <family val="4"/>
        <charset val="136"/>
      </rPr>
      <t>其他</t>
    </r>
    <r>
      <rPr>
        <sz val="12"/>
        <rFont val="Times New Roman"/>
        <family val="1"/>
      </rPr>
      <t>(</t>
    </r>
    <r>
      <rPr>
        <sz val="12"/>
        <rFont val="標楷體"/>
        <family val="4"/>
        <charset val="136"/>
      </rPr>
      <t>請明列細項並予說明</t>
    </r>
    <r>
      <rPr>
        <sz val="12"/>
        <rFont val="Times New Roman"/>
        <family val="1"/>
      </rPr>
      <t>)</t>
    </r>
    <phoneticPr fontId="20" type="noConversion"/>
  </si>
  <si>
    <r>
      <t xml:space="preserve">- </t>
    </r>
    <r>
      <rPr>
        <sz val="12"/>
        <rFont val="標楷體"/>
        <family val="4"/>
        <charset val="136"/>
      </rPr>
      <t>資產項下保單借款餘額</t>
    </r>
  </si>
  <si>
    <r>
      <rPr>
        <sz val="12"/>
        <rFont val="標楷體"/>
        <family val="4"/>
        <charset val="136"/>
      </rPr>
      <t>外匯價格變動準備金</t>
    </r>
  </si>
  <si>
    <r>
      <t>- ICS</t>
    </r>
    <r>
      <rPr>
        <sz val="12"/>
        <rFont val="標楷體"/>
        <family val="4"/>
        <charset val="136"/>
      </rPr>
      <t>評估下之保單借款履約現金流量</t>
    </r>
    <phoneticPr fontId="20" type="noConversion"/>
  </si>
  <si>
    <r>
      <t>ICS</t>
    </r>
    <r>
      <rPr>
        <b/>
        <sz val="12"/>
        <rFont val="標楷體"/>
        <family val="4"/>
        <charset val="136"/>
      </rPr>
      <t>風險資本</t>
    </r>
    <phoneticPr fontId="20" type="noConversion"/>
  </si>
  <si>
    <r>
      <t>ICS</t>
    </r>
    <r>
      <rPr>
        <sz val="12"/>
        <rFont val="標楷體"/>
        <family val="4"/>
        <charset val="136"/>
      </rPr>
      <t>風險資本</t>
    </r>
    <r>
      <rPr>
        <sz val="12"/>
        <rFont val="Times New Roman"/>
        <family val="1"/>
      </rPr>
      <t>(</t>
    </r>
    <r>
      <rPr>
        <sz val="12"/>
        <rFont val="標楷體"/>
        <family val="4"/>
        <charset val="136"/>
      </rPr>
      <t>不含</t>
    </r>
    <r>
      <rPr>
        <sz val="12"/>
        <rFont val="Times New Roman"/>
        <family val="1"/>
      </rPr>
      <t>ICS</t>
    </r>
    <r>
      <rPr>
        <sz val="12"/>
        <rFont val="標楷體"/>
        <family val="4"/>
        <charset val="136"/>
      </rPr>
      <t>風險資本過渡措施</t>
    </r>
    <r>
      <rPr>
        <sz val="12"/>
        <rFont val="Times New Roman"/>
        <family val="1"/>
      </rPr>
      <t>)</t>
    </r>
    <phoneticPr fontId="20" type="noConversion"/>
  </si>
  <si>
    <r>
      <t>ICS</t>
    </r>
    <r>
      <rPr>
        <sz val="12"/>
        <rFont val="標楷體"/>
        <family val="4"/>
        <charset val="136"/>
      </rPr>
      <t>風險資本總調整數</t>
    </r>
    <phoneticPr fontId="20" type="noConversion"/>
  </si>
  <si>
    <r>
      <t>ICS</t>
    </r>
    <r>
      <rPr>
        <sz val="12"/>
        <rFont val="標楷體"/>
        <family val="4"/>
        <charset val="136"/>
      </rPr>
      <t>風險資本</t>
    </r>
    <r>
      <rPr>
        <sz val="12"/>
        <rFont val="Times New Roman"/>
        <family val="1"/>
      </rPr>
      <t>(</t>
    </r>
    <r>
      <rPr>
        <sz val="12"/>
        <rFont val="標楷體"/>
        <family val="4"/>
        <charset val="136"/>
      </rPr>
      <t>含標準版統一適用及選擇性之</t>
    </r>
    <r>
      <rPr>
        <sz val="12"/>
        <rFont val="Times New Roman"/>
        <family val="1"/>
      </rPr>
      <t>ICS</t>
    </r>
    <r>
      <rPr>
        <sz val="12"/>
        <rFont val="標楷體"/>
        <family val="4"/>
        <charset val="136"/>
      </rPr>
      <t>風險資本過渡措施</t>
    </r>
    <r>
      <rPr>
        <sz val="12"/>
        <rFont val="Times New Roman"/>
        <family val="1"/>
      </rPr>
      <t>)</t>
    </r>
    <phoneticPr fontId="20" type="noConversion"/>
  </si>
  <si>
    <t>ICS Ratio</t>
  </si>
  <si>
    <r>
      <t>ICS%(</t>
    </r>
    <r>
      <rPr>
        <sz val="12"/>
        <rFont val="標楷體"/>
        <family val="4"/>
        <charset val="136"/>
      </rPr>
      <t>不含任何</t>
    </r>
    <r>
      <rPr>
        <sz val="12"/>
        <rFont val="Times New Roman"/>
        <family val="1"/>
      </rPr>
      <t>ICS</t>
    </r>
    <r>
      <rPr>
        <sz val="12"/>
        <rFont val="標楷體"/>
        <family val="4"/>
        <charset val="136"/>
      </rPr>
      <t>過渡措施</t>
    </r>
    <r>
      <rPr>
        <sz val="12"/>
        <rFont val="Times New Roman"/>
        <family val="1"/>
      </rPr>
      <t>)</t>
    </r>
    <phoneticPr fontId="20" type="noConversion"/>
  </si>
  <si>
    <r>
      <t>ICS%(</t>
    </r>
    <r>
      <rPr>
        <sz val="12"/>
        <rFont val="標楷體"/>
        <family val="4"/>
        <charset val="136"/>
      </rPr>
      <t>含標準版統一適用及選擇性</t>
    </r>
    <r>
      <rPr>
        <sz val="12"/>
        <rFont val="Times New Roman"/>
        <family val="1"/>
      </rPr>
      <t>ICS</t>
    </r>
    <r>
      <rPr>
        <sz val="12"/>
        <rFont val="標楷體"/>
        <family val="4"/>
        <charset val="136"/>
      </rPr>
      <t>過渡措施</t>
    </r>
    <r>
      <rPr>
        <sz val="12"/>
        <rFont val="Times New Roman"/>
        <family val="1"/>
      </rPr>
      <t>)</t>
    </r>
    <phoneticPr fontId="20" type="noConversion"/>
  </si>
  <si>
    <r>
      <t>ICS%(</t>
    </r>
    <r>
      <rPr>
        <sz val="12"/>
        <rFont val="標楷體"/>
        <family val="4"/>
        <charset val="136"/>
      </rPr>
      <t>含標準版統一適用及選擇性</t>
    </r>
    <r>
      <rPr>
        <sz val="12"/>
        <rFont val="Times New Roman"/>
        <family val="1"/>
      </rPr>
      <t>ICS</t>
    </r>
    <r>
      <rPr>
        <sz val="12"/>
        <rFont val="標楷體"/>
        <family val="4"/>
        <charset val="136"/>
      </rPr>
      <t>過渡措施</t>
    </r>
    <r>
      <rPr>
        <sz val="12"/>
        <rFont val="Times New Roman"/>
        <family val="1"/>
      </rPr>
      <t>)</t>
    </r>
    <r>
      <rPr>
        <sz val="12"/>
        <rFont val="標楷體"/>
        <family val="4"/>
        <charset val="136"/>
      </rPr>
      <t>達</t>
    </r>
    <r>
      <rPr>
        <sz val="12"/>
        <rFont val="Times New Roman"/>
        <family val="1"/>
      </rPr>
      <t>100%</t>
    </r>
    <r>
      <rPr>
        <sz val="12"/>
        <rFont val="標楷體"/>
        <family val="4"/>
        <charset val="136"/>
      </rPr>
      <t>之資本缺口</t>
    </r>
    <phoneticPr fontId="20" type="noConversion"/>
  </si>
  <si>
    <r>
      <rPr>
        <sz val="12"/>
        <rFont val="標楷體"/>
        <family val="4"/>
        <charset val="136"/>
      </rPr>
      <t>分析項目</t>
    </r>
    <phoneticPr fontId="69" type="noConversion"/>
  </si>
  <si>
    <r>
      <t>112</t>
    </r>
    <r>
      <rPr>
        <sz val="12"/>
        <rFont val="標楷體"/>
        <family val="4"/>
        <charset val="136"/>
      </rPr>
      <t>年</t>
    </r>
  </si>
  <si>
    <r>
      <t>115</t>
    </r>
    <r>
      <rPr>
        <sz val="12"/>
        <rFont val="標楷體"/>
        <family val="4"/>
        <charset val="136"/>
      </rPr>
      <t>年</t>
    </r>
  </si>
  <si>
    <r>
      <t>116</t>
    </r>
    <r>
      <rPr>
        <sz val="12"/>
        <rFont val="標楷體"/>
        <family val="4"/>
        <charset val="136"/>
      </rPr>
      <t>年</t>
    </r>
  </si>
  <si>
    <r>
      <t>117</t>
    </r>
    <r>
      <rPr>
        <sz val="12"/>
        <rFont val="標楷體"/>
        <family val="4"/>
        <charset val="136"/>
      </rPr>
      <t>年</t>
    </r>
  </si>
  <si>
    <r>
      <t>118</t>
    </r>
    <r>
      <rPr>
        <sz val="12"/>
        <rFont val="標楷體"/>
        <family val="4"/>
        <charset val="136"/>
      </rPr>
      <t>年</t>
    </r>
  </si>
  <si>
    <r>
      <t>119</t>
    </r>
    <r>
      <rPr>
        <sz val="12"/>
        <rFont val="標楷體"/>
        <family val="4"/>
        <charset val="136"/>
      </rPr>
      <t>年</t>
    </r>
  </si>
  <si>
    <r>
      <rPr>
        <sz val="12"/>
        <rFont val="標楷體"/>
        <family val="4"/>
        <charset val="136"/>
      </rPr>
      <t>實際</t>
    </r>
  </si>
  <si>
    <r>
      <rPr>
        <sz val="12"/>
        <rFont val="標楷體"/>
        <family val="4"/>
        <charset val="136"/>
      </rPr>
      <t>固定收益類資產市價占比</t>
    </r>
    <phoneticPr fontId="69" type="noConversion"/>
  </si>
  <si>
    <t>AC</t>
  </si>
  <si>
    <t>FVTPL</t>
  </si>
  <si>
    <t>FVTPL+Overlay</t>
    <phoneticPr fontId="69" type="noConversion"/>
  </si>
  <si>
    <t>FVOCI</t>
    <phoneticPr fontId="69" type="noConversion"/>
  </si>
  <si>
    <r>
      <rPr>
        <sz val="12"/>
        <rFont val="標楷體"/>
        <family val="4"/>
        <charset val="136"/>
      </rPr>
      <t>資產成長率</t>
    </r>
  </si>
  <si>
    <r>
      <rPr>
        <sz val="12"/>
        <rFont val="標楷體"/>
        <family val="4"/>
        <charset val="136"/>
      </rPr>
      <t>淨投資損益</t>
    </r>
    <r>
      <rPr>
        <sz val="12"/>
        <rFont val="Times New Roman"/>
        <family val="1"/>
      </rPr>
      <t>÷</t>
    </r>
    <r>
      <rPr>
        <sz val="12"/>
        <rFont val="標楷體"/>
        <family val="4"/>
        <charset val="136"/>
      </rPr>
      <t>期初</t>
    </r>
    <r>
      <rPr>
        <sz val="12"/>
        <rFont val="Times New Roman"/>
        <family val="1"/>
      </rPr>
      <t>IFRS17</t>
    </r>
    <r>
      <rPr>
        <sz val="12"/>
        <rFont val="標楷體"/>
        <family val="4"/>
        <charset val="136"/>
      </rPr>
      <t>下不含投資型保險專設帳簿之資產總額</t>
    </r>
    <phoneticPr fontId="69" type="noConversion"/>
  </si>
  <si>
    <r>
      <rPr>
        <sz val="12"/>
        <rFont val="標楷體"/>
        <family val="4"/>
        <charset val="136"/>
      </rPr>
      <t>小計</t>
    </r>
  </si>
  <si>
    <r>
      <rPr>
        <sz val="12"/>
        <rFont val="標楷體"/>
        <family val="4"/>
        <charset val="136"/>
      </rPr>
      <t>負債成長率</t>
    </r>
  </si>
  <si>
    <r>
      <rPr>
        <sz val="12"/>
        <rFont val="標楷體"/>
        <family val="4"/>
        <charset val="136"/>
      </rPr>
      <t>利息成本</t>
    </r>
    <r>
      <rPr>
        <sz val="12"/>
        <rFont val="Times New Roman"/>
        <family val="1"/>
      </rPr>
      <t>÷</t>
    </r>
    <r>
      <rPr>
        <sz val="12"/>
        <rFont val="標楷體"/>
        <family val="4"/>
        <charset val="136"/>
      </rPr>
      <t>期初保險合約負債</t>
    </r>
  </si>
  <si>
    <r>
      <rPr>
        <sz val="12"/>
        <rFont val="標楷體"/>
        <family val="4"/>
        <charset val="136"/>
      </rPr>
      <t>現時利率變動影響數</t>
    </r>
    <r>
      <rPr>
        <sz val="12"/>
        <rFont val="Times New Roman"/>
        <family val="1"/>
      </rPr>
      <t>÷</t>
    </r>
    <r>
      <rPr>
        <sz val="12"/>
        <rFont val="標楷體"/>
        <family val="4"/>
        <charset val="136"/>
      </rPr>
      <t>期初保險合約負債</t>
    </r>
  </si>
  <si>
    <r>
      <rPr>
        <sz val="12"/>
        <rFont val="標楷體"/>
        <family val="4"/>
        <charset val="136"/>
      </rPr>
      <t>資產面淨投資收益</t>
    </r>
    <r>
      <rPr>
        <sz val="12"/>
        <rFont val="Times New Roman"/>
        <family val="1"/>
      </rPr>
      <t>÷IFIE(P&amp;L)</t>
    </r>
    <phoneticPr fontId="69" type="noConversion"/>
  </si>
  <si>
    <r>
      <rPr>
        <sz val="12"/>
        <rFont val="標楷體"/>
        <family val="4"/>
        <charset val="136"/>
      </rPr>
      <t>資產面總投資收益</t>
    </r>
    <r>
      <rPr>
        <sz val="12"/>
        <rFont val="Times New Roman"/>
        <family val="1"/>
      </rPr>
      <t>÷IFIE(P&amp;L</t>
    </r>
    <r>
      <rPr>
        <sz val="12"/>
        <rFont val="標楷體"/>
        <family val="4"/>
        <charset val="136"/>
      </rPr>
      <t>及</t>
    </r>
    <r>
      <rPr>
        <sz val="12"/>
        <rFont val="Times New Roman"/>
        <family val="1"/>
      </rPr>
      <t>OCI)</t>
    </r>
    <phoneticPr fontId="69" type="noConversion"/>
  </si>
  <si>
    <r>
      <rPr>
        <sz val="12"/>
        <rFont val="標楷體"/>
        <family val="4"/>
        <charset val="136"/>
      </rPr>
      <t>財務面對保留盈餘影響數</t>
    </r>
    <r>
      <rPr>
        <sz val="12"/>
        <rFont val="Times New Roman"/>
        <family val="1"/>
      </rPr>
      <t>(</t>
    </r>
    <r>
      <rPr>
        <sz val="12"/>
        <rFont val="標楷體"/>
        <family val="4"/>
        <charset val="136"/>
      </rPr>
      <t>億元</t>
    </r>
    <r>
      <rPr>
        <sz val="12"/>
        <rFont val="Times New Roman"/>
        <family val="1"/>
      </rPr>
      <t>)</t>
    </r>
  </si>
  <si>
    <r>
      <rPr>
        <sz val="12"/>
        <rFont val="標楷體"/>
        <family val="4"/>
        <charset val="136"/>
      </rPr>
      <t>財務面對淨值影響數</t>
    </r>
    <r>
      <rPr>
        <sz val="12"/>
        <rFont val="Times New Roman"/>
        <family val="1"/>
      </rPr>
      <t>(</t>
    </r>
    <r>
      <rPr>
        <sz val="12"/>
        <rFont val="標楷體"/>
        <family val="4"/>
        <charset val="136"/>
      </rPr>
      <t>億元</t>
    </r>
    <r>
      <rPr>
        <sz val="12"/>
        <rFont val="Times New Roman"/>
        <family val="1"/>
      </rPr>
      <t>)</t>
    </r>
  </si>
  <si>
    <t>FVOCI</t>
  </si>
  <si>
    <r>
      <t>FVOCI</t>
    </r>
    <r>
      <rPr>
        <sz val="12"/>
        <rFont val="標楷體"/>
        <family val="4"/>
        <charset val="136"/>
      </rPr>
      <t>金融資產之評價損益</t>
    </r>
    <r>
      <rPr>
        <sz val="12"/>
        <rFont val="Times New Roman"/>
        <family val="1"/>
      </rPr>
      <t>÷</t>
    </r>
    <r>
      <rPr>
        <sz val="12"/>
        <rFont val="標楷體"/>
        <family val="4"/>
        <charset val="136"/>
      </rPr>
      <t>期初</t>
    </r>
    <r>
      <rPr>
        <sz val="12"/>
        <rFont val="Times New Roman"/>
        <family val="1"/>
      </rPr>
      <t>IFRS17</t>
    </r>
    <r>
      <rPr>
        <sz val="12"/>
        <rFont val="標楷體"/>
        <family val="4"/>
        <charset val="136"/>
      </rPr>
      <t>下不含投資型保險專設帳簿之資產總額</t>
    </r>
    <phoneticPr fontId="69" type="noConversion"/>
  </si>
  <si>
    <t>(A)</t>
    <phoneticPr fontId="69" type="noConversion"/>
  </si>
  <si>
    <t>(B)</t>
    <phoneticPr fontId="69" type="noConversion"/>
  </si>
  <si>
    <r>
      <rPr>
        <b/>
        <sz val="12"/>
        <color rgb="FF0000FF"/>
        <rFont val="標楷體"/>
        <family val="4"/>
        <charset val="136"/>
      </rPr>
      <t>接軌</t>
    </r>
    <r>
      <rPr>
        <b/>
        <sz val="12"/>
        <color rgb="FF0000FF"/>
        <rFont val="Times New Roman"/>
        <family val="1"/>
      </rPr>
      <t>IFRS17</t>
    </r>
    <r>
      <rPr>
        <b/>
        <sz val="12"/>
        <color rgb="FF0000FF"/>
        <rFont val="標楷體"/>
        <family val="4"/>
        <charset val="136"/>
      </rPr>
      <t>及</t>
    </r>
    <r>
      <rPr>
        <b/>
        <sz val="12"/>
        <color rgb="FF0000FF"/>
        <rFont val="Times New Roman"/>
        <family val="1"/>
      </rPr>
      <t>ICS</t>
    </r>
    <r>
      <rPr>
        <b/>
        <sz val="12"/>
        <color rgb="FF0000FF"/>
        <rFont val="標楷體"/>
        <family val="4"/>
        <charset val="136"/>
      </rPr>
      <t>二制度之商品規劃、盈餘保留規劃、增資規劃及接軌二制度措施</t>
    </r>
    <phoneticPr fontId="20" type="noConversion"/>
  </si>
  <si>
    <r>
      <rPr>
        <b/>
        <sz val="12"/>
        <rFont val="標楷體"/>
        <family val="4"/>
        <charset val="136"/>
      </rPr>
      <t>商品規劃、盈餘保留規劃及增資規劃</t>
    </r>
    <phoneticPr fontId="20" type="noConversion"/>
  </si>
  <si>
    <r>
      <t>(</t>
    </r>
    <r>
      <rPr>
        <sz val="12"/>
        <rFont val="標楷體"/>
        <family val="4"/>
        <charset val="136"/>
      </rPr>
      <t>單位：新台幣億元</t>
    </r>
    <r>
      <rPr>
        <sz val="12"/>
        <rFont val="Times New Roman"/>
        <family val="1"/>
      </rPr>
      <t>/%)</t>
    </r>
  </si>
  <si>
    <r>
      <t>113</t>
    </r>
    <r>
      <rPr>
        <sz val="12"/>
        <rFont val="標楷體"/>
        <family val="4"/>
        <charset val="136"/>
      </rPr>
      <t>年</t>
    </r>
    <phoneticPr fontId="20" type="noConversion"/>
  </si>
  <si>
    <r>
      <t>114</t>
    </r>
    <r>
      <rPr>
        <sz val="12"/>
        <rFont val="標楷體"/>
        <family val="4"/>
        <charset val="136"/>
      </rPr>
      <t>年</t>
    </r>
  </si>
  <si>
    <r>
      <rPr>
        <sz val="12"/>
        <rFont val="標楷體"/>
        <family val="4"/>
        <charset val="136"/>
      </rPr>
      <t>新契約保費收入規劃</t>
    </r>
    <phoneticPr fontId="20" type="noConversion"/>
  </si>
  <si>
    <r>
      <rPr>
        <sz val="12"/>
        <rFont val="標楷體"/>
        <family val="4"/>
        <charset val="136"/>
      </rPr>
      <t>盈餘保留比例</t>
    </r>
    <phoneticPr fontId="20" type="noConversion"/>
  </si>
  <si>
    <r>
      <rPr>
        <sz val="12"/>
        <rFont val="標楷體"/>
        <family val="4"/>
        <charset val="136"/>
      </rPr>
      <t>增資規劃</t>
    </r>
  </si>
  <si>
    <r>
      <rPr>
        <sz val="11"/>
        <rFont val="標楷體"/>
        <family val="4"/>
        <charset val="136"/>
      </rPr>
      <t>發行具資本性質之債券</t>
    </r>
    <phoneticPr fontId="20" type="noConversion"/>
  </si>
  <si>
    <r>
      <rPr>
        <b/>
        <sz val="12"/>
        <rFont val="標楷體"/>
        <family val="4"/>
        <charset val="136"/>
      </rPr>
      <t>接軌</t>
    </r>
    <r>
      <rPr>
        <b/>
        <sz val="12"/>
        <rFont val="Times New Roman"/>
        <family val="1"/>
      </rPr>
      <t>IFRS17-</t>
    </r>
    <r>
      <rPr>
        <b/>
        <sz val="12"/>
        <rFont val="標楷體"/>
        <family val="4"/>
        <charset val="136"/>
      </rPr>
      <t>高利率保單利率轉換措施</t>
    </r>
    <r>
      <rPr>
        <b/>
        <sz val="12"/>
        <rFont val="Times New Roman"/>
        <family val="1"/>
      </rPr>
      <t>(ICS</t>
    </r>
    <r>
      <rPr>
        <b/>
        <sz val="12"/>
        <rFont val="標楷體"/>
        <family val="4"/>
        <charset val="136"/>
      </rPr>
      <t>共用</t>
    </r>
    <r>
      <rPr>
        <b/>
        <sz val="12"/>
        <rFont val="Times New Roman"/>
        <family val="1"/>
      </rPr>
      <t>)</t>
    </r>
    <phoneticPr fontId="20" type="noConversion"/>
  </si>
  <si>
    <r>
      <rPr>
        <sz val="12"/>
        <rFont val="標楷體"/>
        <family val="4"/>
        <charset val="136"/>
      </rPr>
      <t>責準金利率</t>
    </r>
  </si>
  <si>
    <r>
      <rPr>
        <b/>
        <sz val="12"/>
        <rFont val="標楷體"/>
        <family val="4"/>
        <charset val="136"/>
      </rPr>
      <t>接軌</t>
    </r>
    <r>
      <rPr>
        <b/>
        <sz val="12"/>
        <rFont val="Times New Roman"/>
        <family val="1"/>
      </rPr>
      <t>ICS</t>
    </r>
    <r>
      <rPr>
        <b/>
        <sz val="12"/>
        <rFont val="標楷體"/>
        <family val="4"/>
        <charset val="136"/>
      </rPr>
      <t>選擇性過渡措施之評估結果</t>
    </r>
    <phoneticPr fontId="20" type="noConversion"/>
  </si>
  <si>
    <r>
      <rPr>
        <sz val="12"/>
        <rFont val="標楷體"/>
        <family val="4"/>
        <charset val="136"/>
      </rPr>
      <t>選擇性過渡措施</t>
    </r>
    <phoneticPr fontId="69" type="noConversion"/>
  </si>
  <si>
    <r>
      <rPr>
        <sz val="12"/>
        <rFont val="標楷體"/>
        <family val="4"/>
        <charset val="136"/>
      </rPr>
      <t>是否申請</t>
    </r>
    <phoneticPr fontId="69" type="noConversion"/>
  </si>
  <si>
    <r>
      <rPr>
        <sz val="12"/>
        <rFont val="標楷體"/>
        <family val="4"/>
        <charset val="136"/>
      </rPr>
      <t>申請過渡年度</t>
    </r>
    <phoneticPr fontId="69" type="noConversion"/>
  </si>
  <si>
    <r>
      <rPr>
        <sz val="12"/>
        <rFont val="標楷體"/>
        <family val="4"/>
        <charset val="136"/>
      </rPr>
      <t>本次試算評估方式</t>
    </r>
    <phoneticPr fontId="20" type="noConversion"/>
  </si>
  <si>
    <t>(II)</t>
    <phoneticPr fontId="20" type="noConversion"/>
  </si>
  <si>
    <r>
      <rPr>
        <b/>
        <sz val="12"/>
        <rFont val="標楷體"/>
        <family val="4"/>
        <charset val="136"/>
      </rPr>
      <t>接軌日</t>
    </r>
    <r>
      <rPr>
        <b/>
        <sz val="12"/>
        <rFont val="Times New Roman"/>
        <family val="1"/>
      </rPr>
      <t>IFRS 17</t>
    </r>
    <r>
      <rPr>
        <b/>
        <sz val="12"/>
        <rFont val="標楷體"/>
        <family val="4"/>
        <charset val="136"/>
      </rPr>
      <t>保留盈餘</t>
    </r>
  </si>
  <si>
    <r>
      <rPr>
        <sz val="12"/>
        <rFont val="標楷體"/>
        <family val="4"/>
        <charset val="136"/>
      </rPr>
      <t>未分配盈餘</t>
    </r>
  </si>
  <si>
    <r>
      <rPr>
        <sz val="12"/>
        <rFont val="標楷體"/>
        <family val="4"/>
        <charset val="136"/>
      </rPr>
      <t>特別盈餘公積</t>
    </r>
  </si>
  <si>
    <r>
      <rPr>
        <sz val="12"/>
        <rFont val="標楷體"/>
        <family val="4"/>
        <charset val="136"/>
      </rPr>
      <t>法定盈餘公積</t>
    </r>
  </si>
  <si>
    <r>
      <rPr>
        <sz val="11"/>
        <rFont val="標楷體"/>
        <family val="4"/>
        <charset val="136"/>
      </rPr>
      <t>負債評價對保留盈餘影響數</t>
    </r>
    <r>
      <rPr>
        <sz val="11"/>
        <rFont val="Times New Roman"/>
        <family val="1"/>
      </rPr>
      <t>(</t>
    </r>
    <r>
      <rPr>
        <sz val="11"/>
        <rFont val="標楷體"/>
        <family val="4"/>
        <charset val="136"/>
      </rPr>
      <t>含保單貸款資產除列後</t>
    </r>
    <r>
      <rPr>
        <sz val="11"/>
        <rFont val="Times New Roman"/>
        <family val="1"/>
      </rPr>
      <t>)</t>
    </r>
  </si>
  <si>
    <r>
      <t>AC</t>
    </r>
    <r>
      <rPr>
        <sz val="12"/>
        <rFont val="標楷體"/>
        <family val="4"/>
        <charset val="136"/>
      </rPr>
      <t>重分類對保留盈餘影響數</t>
    </r>
  </si>
  <si>
    <r>
      <t>IFRS17</t>
    </r>
    <r>
      <rPr>
        <sz val="12"/>
        <rFont val="標楷體"/>
        <family val="4"/>
        <charset val="136"/>
      </rPr>
      <t>下保留盈餘</t>
    </r>
  </si>
  <si>
    <r>
      <rPr>
        <sz val="12"/>
        <rFont val="標楷體"/>
        <family val="4"/>
        <charset val="136"/>
      </rPr>
      <t>保留盈餘影響數</t>
    </r>
  </si>
  <si>
    <r>
      <rPr>
        <sz val="12"/>
        <rFont val="標楷體"/>
        <family val="4"/>
        <charset val="136"/>
      </rPr>
      <t>負債評價對其他權益影響數</t>
    </r>
    <phoneticPr fontId="69" type="noConversion"/>
  </si>
  <si>
    <r>
      <t>AC</t>
    </r>
    <r>
      <rPr>
        <sz val="12"/>
        <rFont val="標楷體"/>
        <family val="4"/>
        <charset val="136"/>
      </rPr>
      <t>重分類對其他權益影響數</t>
    </r>
  </si>
  <si>
    <r>
      <rPr>
        <sz val="12"/>
        <rFont val="標楷體"/>
        <family val="4"/>
        <charset val="136"/>
      </rPr>
      <t>其他調整數</t>
    </r>
  </si>
  <si>
    <r>
      <t>IFRS17</t>
    </r>
    <r>
      <rPr>
        <sz val="12"/>
        <rFont val="標楷體"/>
        <family val="4"/>
        <charset val="136"/>
      </rPr>
      <t>下淨值</t>
    </r>
  </si>
  <si>
    <r>
      <t>IFRS17</t>
    </r>
    <r>
      <rPr>
        <sz val="12"/>
        <rFont val="標楷體"/>
        <family val="4"/>
        <charset val="136"/>
      </rPr>
      <t>下不含投資型保險專設帳簿之資產總額</t>
    </r>
    <phoneticPr fontId="20" type="noConversion"/>
  </si>
  <si>
    <t>(III)</t>
    <phoneticPr fontId="20" type="noConversion"/>
  </si>
  <si>
    <r>
      <t>ICS Ratio(QIS 2024</t>
    </r>
    <r>
      <rPr>
        <b/>
        <sz val="12"/>
        <color rgb="FF0000FF"/>
        <rFont val="標楷體"/>
        <family val="4"/>
        <charset val="136"/>
      </rPr>
      <t>基礎</t>
    </r>
    <r>
      <rPr>
        <b/>
        <sz val="12"/>
        <color rgb="FF0000FF"/>
        <rFont val="Times New Roman"/>
        <family val="1"/>
      </rPr>
      <t>+</t>
    </r>
    <r>
      <rPr>
        <b/>
        <sz val="12"/>
        <color rgb="FF0000FF"/>
        <rFont val="標楷體"/>
        <family val="4"/>
        <charset val="136"/>
      </rPr>
      <t>保單借款不含既有保單新增貸款</t>
    </r>
    <r>
      <rPr>
        <b/>
        <sz val="12"/>
        <color rgb="FF0000FF"/>
        <rFont val="Times New Roman"/>
        <family val="1"/>
      </rPr>
      <t>)</t>
    </r>
    <phoneticPr fontId="69" type="noConversion"/>
  </si>
  <si>
    <r>
      <t xml:space="preserve">ICS
</t>
    </r>
    <r>
      <rPr>
        <sz val="12"/>
        <rFont val="標楷體"/>
        <family val="4"/>
        <charset val="136"/>
      </rPr>
      <t>資本適足率</t>
    </r>
    <r>
      <rPr>
        <sz val="12"/>
        <rFont val="Times New Roman"/>
        <family val="1"/>
      </rPr>
      <t>(%)</t>
    </r>
    <phoneticPr fontId="20" type="noConversion"/>
  </si>
  <si>
    <r>
      <rPr>
        <sz val="12"/>
        <rFont val="標楷體"/>
        <family val="4"/>
        <charset val="136"/>
      </rPr>
      <t>各項策略調整</t>
    </r>
    <phoneticPr fontId="20" type="noConversion"/>
  </si>
  <si>
    <r>
      <rPr>
        <sz val="11"/>
        <rFont val="標楷體"/>
        <family val="4"/>
        <charset val="136"/>
      </rPr>
      <t>調整商品策略</t>
    </r>
    <phoneticPr fontId="20" type="noConversion"/>
  </si>
  <si>
    <r>
      <rPr>
        <sz val="11"/>
        <rFont val="標楷體"/>
        <family val="4"/>
        <charset val="136"/>
      </rPr>
      <t>調整投資策略</t>
    </r>
    <phoneticPr fontId="20" type="noConversion"/>
  </si>
  <si>
    <r>
      <rPr>
        <sz val="11"/>
        <rFont val="標楷體"/>
        <family val="4"/>
        <charset val="136"/>
      </rPr>
      <t>增資計畫</t>
    </r>
    <r>
      <rPr>
        <sz val="11"/>
        <rFont val="Times New Roman"/>
        <family val="1"/>
      </rPr>
      <t>(</t>
    </r>
    <r>
      <rPr>
        <sz val="11"/>
        <rFont val="標楷體"/>
        <family val="4"/>
        <charset val="136"/>
      </rPr>
      <t>含次債發行計畫</t>
    </r>
    <r>
      <rPr>
        <sz val="11"/>
        <rFont val="Times New Roman"/>
        <family val="1"/>
      </rPr>
      <t>)</t>
    </r>
    <phoneticPr fontId="20" type="noConversion"/>
  </si>
  <si>
    <r>
      <rPr>
        <sz val="12"/>
        <rFont val="標楷體"/>
        <family val="4"/>
        <charset val="136"/>
      </rPr>
      <t>最新公布一致適用風險資本過渡措施</t>
    </r>
    <r>
      <rPr>
        <sz val="12"/>
        <rFont val="Times New Roman"/>
        <family val="1"/>
      </rPr>
      <t>(</t>
    </r>
    <r>
      <rPr>
        <sz val="12"/>
        <rFont val="標楷體"/>
        <family val="4"/>
        <charset val="136"/>
      </rPr>
      <t>標準版統一適用</t>
    </r>
    <r>
      <rPr>
        <sz val="12"/>
        <rFont val="Times New Roman"/>
        <family val="1"/>
      </rPr>
      <t>)</t>
    </r>
    <phoneticPr fontId="20" type="noConversion"/>
  </si>
  <si>
    <r>
      <rPr>
        <sz val="11"/>
        <rFont val="標楷體"/>
        <family val="4"/>
        <charset val="136"/>
      </rPr>
      <t>國內上市上櫃股票</t>
    </r>
    <r>
      <rPr>
        <sz val="11"/>
        <rFont val="Times New Roman"/>
        <family val="1"/>
      </rPr>
      <t>(</t>
    </r>
    <r>
      <rPr>
        <sz val="11"/>
        <rFont val="標楷體"/>
        <family val="4"/>
        <charset val="136"/>
      </rPr>
      <t>上市</t>
    </r>
    <r>
      <rPr>
        <sz val="11"/>
        <rFont val="Times New Roman"/>
        <family val="1"/>
      </rPr>
      <t>21.65%</t>
    </r>
    <r>
      <rPr>
        <sz val="11"/>
        <rFont val="標楷體"/>
        <family val="4"/>
        <charset val="136"/>
      </rPr>
      <t>及上櫃</t>
    </r>
    <r>
      <rPr>
        <sz val="11"/>
        <rFont val="Times New Roman"/>
        <family val="1"/>
      </rPr>
      <t>30%</t>
    </r>
    <r>
      <rPr>
        <sz val="11"/>
        <rFont val="標楷體"/>
        <family val="4"/>
        <charset val="136"/>
      </rPr>
      <t>均逐年遞增至</t>
    </r>
    <r>
      <rPr>
        <sz val="11"/>
        <rFont val="Times New Roman"/>
        <family val="1"/>
      </rPr>
      <t>35%)</t>
    </r>
    <phoneticPr fontId="20" type="noConversion"/>
  </si>
  <si>
    <r>
      <rPr>
        <sz val="11"/>
        <rFont val="標楷體"/>
        <family val="4"/>
        <charset val="136"/>
      </rPr>
      <t>不動產</t>
    </r>
    <r>
      <rPr>
        <sz val="11"/>
        <rFont val="Times New Roman"/>
        <family val="1"/>
      </rPr>
      <t>(7.81%</t>
    </r>
    <r>
      <rPr>
        <sz val="11"/>
        <rFont val="標楷體"/>
        <family val="4"/>
        <charset val="136"/>
      </rPr>
      <t>逐年遞增至</t>
    </r>
    <r>
      <rPr>
        <sz val="11"/>
        <rFont val="Times New Roman"/>
        <family val="1"/>
      </rPr>
      <t>15%)</t>
    </r>
    <phoneticPr fontId="20" type="noConversion"/>
  </si>
  <si>
    <r>
      <t>ICS</t>
    </r>
    <r>
      <rPr>
        <sz val="12"/>
        <rFont val="標楷體"/>
        <family val="4"/>
        <charset val="136"/>
      </rPr>
      <t xml:space="preserve">選擇性過渡措施
</t>
    </r>
    <phoneticPr fontId="20" type="noConversion"/>
  </si>
  <si>
    <r>
      <t>114/12/31</t>
    </r>
    <r>
      <rPr>
        <sz val="12"/>
        <rFont val="標楷體"/>
        <family val="4"/>
        <charset val="136"/>
      </rPr>
      <t>含過渡措施之</t>
    </r>
    <r>
      <rPr>
        <sz val="12"/>
        <rFont val="Times New Roman"/>
        <family val="1"/>
      </rPr>
      <t>ICS Ratio</t>
    </r>
    <phoneticPr fontId="20" type="noConversion"/>
  </si>
  <si>
    <r>
      <rPr>
        <sz val="12"/>
        <color rgb="FFFF0000"/>
        <rFont val="標楷體"/>
        <family val="4"/>
        <charset val="136"/>
      </rPr>
      <t>※其他提醒事項：</t>
    </r>
    <phoneticPr fontId="20" type="noConversion"/>
  </si>
  <si>
    <t>接軌IFRS17及ICS二制度指定附表名稱</t>
    <phoneticPr fontId="20" type="noConversion"/>
  </si>
  <si>
    <r>
      <rPr>
        <sz val="12"/>
        <rFont val="標楷體"/>
        <family val="4"/>
        <charset val="136"/>
      </rPr>
      <t>指定附表</t>
    </r>
    <r>
      <rPr>
        <sz val="12"/>
        <rFont val="Times New Roman"/>
        <family val="1"/>
      </rPr>
      <t>3-2-1</t>
    </r>
    <r>
      <rPr>
        <sz val="12"/>
        <rFont val="標楷體"/>
        <family val="4"/>
        <charset val="136"/>
      </rPr>
      <t>：接軌日之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t>
    </r>
    <r>
      <rPr>
        <sz val="12"/>
        <rFont val="Times New Roman"/>
        <family val="1"/>
      </rPr>
      <t>109/12/31</t>
    </r>
    <r>
      <rPr>
        <sz val="12"/>
        <rFont val="標楷體"/>
        <family val="4"/>
        <charset val="136"/>
      </rPr>
      <t>利率情境為基礎</t>
    </r>
    <r>
      <rPr>
        <sz val="12"/>
        <rFont val="Times New Roman"/>
        <family val="1"/>
      </rPr>
      <t>)</t>
    </r>
  </si>
  <si>
    <r>
      <rPr>
        <sz val="12"/>
        <rFont val="標楷體"/>
        <family val="4"/>
        <charset val="136"/>
      </rPr>
      <t>指定附表</t>
    </r>
    <r>
      <rPr>
        <sz val="12"/>
        <rFont val="Times New Roman"/>
        <family val="1"/>
      </rPr>
      <t>3-2-2</t>
    </r>
    <r>
      <rPr>
        <sz val="12"/>
        <rFont val="標楷體"/>
        <family val="4"/>
        <charset val="136"/>
      </rPr>
      <t>：接軌後之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t>
    </r>
    <r>
      <rPr>
        <sz val="12"/>
        <rFont val="Times New Roman"/>
        <family val="1"/>
      </rPr>
      <t>109/12/31</t>
    </r>
    <r>
      <rPr>
        <sz val="12"/>
        <rFont val="標楷體"/>
        <family val="4"/>
        <charset val="136"/>
      </rPr>
      <t>利率情境為基礎</t>
    </r>
    <r>
      <rPr>
        <sz val="12"/>
        <rFont val="Times New Roman"/>
        <family val="1"/>
      </rPr>
      <t>)</t>
    </r>
  </si>
  <si>
    <r>
      <rPr>
        <sz val="12"/>
        <rFont val="標楷體"/>
        <family val="4"/>
        <charset val="136"/>
      </rPr>
      <t>指定附表</t>
    </r>
    <r>
      <rPr>
        <sz val="12"/>
        <rFont val="Times New Roman"/>
        <family val="1"/>
      </rPr>
      <t>3-3-1</t>
    </r>
    <r>
      <rPr>
        <sz val="12"/>
        <rFont val="標楷體"/>
        <family val="4"/>
        <charset val="136"/>
      </rPr>
      <t>：</t>
    </r>
    <r>
      <rPr>
        <sz val="12"/>
        <rFont val="Times New Roman"/>
        <family val="1"/>
      </rPr>
      <t xml:space="preserve">IFRS17 </t>
    </r>
    <r>
      <rPr>
        <sz val="12"/>
        <rFont val="標楷體"/>
        <family val="4"/>
        <charset val="136"/>
      </rPr>
      <t>保險服務結果</t>
    </r>
    <r>
      <rPr>
        <sz val="12"/>
        <rFont val="Times New Roman"/>
        <family val="1"/>
      </rPr>
      <t>-</t>
    </r>
    <r>
      <rPr>
        <sz val="12"/>
        <rFont val="標楷體"/>
        <family val="4"/>
        <charset val="136"/>
      </rPr>
      <t>直接承保業務之</t>
    </r>
    <r>
      <rPr>
        <sz val="12"/>
        <rFont val="Times New Roman"/>
        <family val="1"/>
      </rPr>
      <t>CSM+RA</t>
    </r>
    <r>
      <rPr>
        <sz val="12"/>
        <rFont val="標楷體"/>
        <family val="4"/>
        <charset val="136"/>
      </rPr>
      <t>釋出分析</t>
    </r>
  </si>
  <si>
    <r>
      <rPr>
        <sz val="12"/>
        <rFont val="標楷體"/>
        <family val="4"/>
        <charset val="136"/>
      </rPr>
      <t>指定附表</t>
    </r>
    <r>
      <rPr>
        <sz val="12"/>
        <rFont val="Times New Roman"/>
        <family val="1"/>
      </rPr>
      <t>3-3-2</t>
    </r>
    <r>
      <rPr>
        <sz val="12"/>
        <rFont val="標楷體"/>
        <family val="4"/>
        <charset val="136"/>
      </rPr>
      <t>：</t>
    </r>
    <r>
      <rPr>
        <sz val="12"/>
        <rFont val="Times New Roman"/>
        <family val="1"/>
      </rPr>
      <t>IFRS17</t>
    </r>
    <r>
      <rPr>
        <sz val="12"/>
        <rFont val="標楷體"/>
        <family val="4"/>
        <charset val="136"/>
      </rPr>
      <t>下財務面評估結果之分析</t>
    </r>
  </si>
  <si>
    <r>
      <rPr>
        <sz val="12"/>
        <rFont val="標楷體"/>
        <family val="4"/>
        <charset val="136"/>
      </rPr>
      <t>指定附表</t>
    </r>
    <r>
      <rPr>
        <sz val="12"/>
        <rFont val="Times New Roman"/>
        <family val="1"/>
      </rPr>
      <t>3-3-3</t>
    </r>
    <r>
      <rPr>
        <sz val="12"/>
        <rFont val="標楷體"/>
        <family val="4"/>
        <charset val="136"/>
      </rPr>
      <t>：</t>
    </r>
    <r>
      <rPr>
        <sz val="12"/>
        <rFont val="Times New Roman"/>
        <family val="1"/>
      </rPr>
      <t>ICS</t>
    </r>
    <r>
      <rPr>
        <sz val="12"/>
        <rFont val="標楷體"/>
        <family val="4"/>
        <charset val="136"/>
      </rPr>
      <t>淨資產過渡措施調整數之計算表</t>
    </r>
  </si>
  <si>
    <r>
      <rPr>
        <sz val="12"/>
        <rFont val="標楷體"/>
        <family val="4"/>
        <charset val="136"/>
      </rPr>
      <t>指定附表</t>
    </r>
    <r>
      <rPr>
        <sz val="12"/>
        <rFont val="Times New Roman"/>
        <family val="1"/>
      </rPr>
      <t>3-3-4</t>
    </r>
    <r>
      <rPr>
        <sz val="12"/>
        <rFont val="標楷體"/>
        <family val="4"/>
        <charset val="136"/>
      </rPr>
      <t>：接軌後</t>
    </r>
    <r>
      <rPr>
        <sz val="12"/>
        <rFont val="Times New Roman"/>
        <family val="1"/>
      </rPr>
      <t>ICS</t>
    </r>
    <r>
      <rPr>
        <sz val="12"/>
        <rFont val="標楷體"/>
        <family val="4"/>
        <charset val="136"/>
      </rPr>
      <t>自有資本變動之分析</t>
    </r>
  </si>
  <si>
    <r>
      <rPr>
        <sz val="12"/>
        <rFont val="標楷體"/>
        <family val="4"/>
        <charset val="136"/>
      </rPr>
      <t>指定附表</t>
    </r>
    <r>
      <rPr>
        <sz val="12"/>
        <rFont val="Times New Roman"/>
        <family val="1"/>
      </rPr>
      <t>3-1-1</t>
    </r>
    <r>
      <rPr>
        <sz val="12"/>
        <rFont val="標楷體"/>
        <family val="4"/>
        <charset val="136"/>
      </rPr>
      <t>：接軌日之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之有效契約及利率情境為基礎</t>
    </r>
    <r>
      <rPr>
        <sz val="12"/>
        <rFont val="Times New Roman"/>
        <family val="1"/>
      </rPr>
      <t>)</t>
    </r>
    <phoneticPr fontId="20" type="noConversion"/>
  </si>
  <si>
    <r>
      <rPr>
        <sz val="12"/>
        <rFont val="標楷體"/>
        <family val="4"/>
        <charset val="136"/>
      </rPr>
      <t>指定附表</t>
    </r>
    <r>
      <rPr>
        <sz val="12"/>
        <rFont val="Times New Roman"/>
        <family val="1"/>
      </rPr>
      <t>3-1-2</t>
    </r>
    <r>
      <rPr>
        <sz val="12"/>
        <rFont val="標楷體"/>
        <family val="4"/>
        <charset val="136"/>
      </rPr>
      <t>：接軌後之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之有效契約及利率情境為基礎</t>
    </r>
    <r>
      <rPr>
        <sz val="12"/>
        <rFont val="Times New Roman"/>
        <family val="1"/>
      </rPr>
      <t>)</t>
    </r>
    <phoneticPr fontId="20" type="noConversion"/>
  </si>
  <si>
    <r>
      <rPr>
        <b/>
        <u/>
        <sz val="14"/>
        <rFont val="標楷體"/>
        <family val="4"/>
        <charset val="136"/>
      </rPr>
      <t>對應之指定表格</t>
    </r>
    <phoneticPr fontId="20" type="noConversion"/>
  </si>
  <si>
    <r>
      <t>110</t>
    </r>
    <r>
      <rPr>
        <sz val="12"/>
        <rFont val="標楷體"/>
        <family val="4"/>
        <charset val="136"/>
      </rPr>
      <t>年實際</t>
    </r>
    <r>
      <rPr>
        <sz val="11"/>
        <rFont val="細明體"/>
        <family val="3"/>
        <charset val="136"/>
      </rPr>
      <t/>
    </r>
    <phoneticPr fontId="69" type="noConversion"/>
  </si>
  <si>
    <r>
      <t>111</t>
    </r>
    <r>
      <rPr>
        <sz val="12"/>
        <rFont val="標楷體"/>
        <family val="4"/>
        <charset val="136"/>
      </rPr>
      <t>年實際</t>
    </r>
    <r>
      <rPr>
        <sz val="11"/>
        <rFont val="細明體"/>
        <family val="3"/>
        <charset val="136"/>
      </rPr>
      <t/>
    </r>
    <phoneticPr fontId="69" type="noConversion"/>
  </si>
  <si>
    <r>
      <t>112</t>
    </r>
    <r>
      <rPr>
        <sz val="12"/>
        <rFont val="標楷體"/>
        <family val="4"/>
        <charset val="136"/>
      </rPr>
      <t>年實際</t>
    </r>
    <phoneticPr fontId="69" type="noConversion"/>
  </si>
  <si>
    <r>
      <rPr>
        <sz val="12"/>
        <rFont val="標楷體"/>
        <family val="4"/>
        <charset val="136"/>
      </rPr>
      <t>註</t>
    </r>
    <r>
      <rPr>
        <sz val="12"/>
        <rFont val="Times New Roman"/>
        <family val="1"/>
      </rPr>
      <t>1</t>
    </r>
    <r>
      <rPr>
        <sz val="12"/>
        <rFont val="標楷體"/>
        <family val="4"/>
        <charset val="136"/>
      </rPr>
      <t>：請說明</t>
    </r>
    <r>
      <rPr>
        <sz val="12"/>
        <rFont val="Times New Roman"/>
        <family val="1"/>
      </rPr>
      <t>110~112</t>
    </r>
    <r>
      <rPr>
        <sz val="12"/>
        <rFont val="標楷體"/>
        <family val="4"/>
        <charset val="136"/>
      </rPr>
      <t>年實際新契約對</t>
    </r>
    <r>
      <rPr>
        <sz val="12"/>
        <rFont val="Times New Roman"/>
        <family val="1"/>
      </rPr>
      <t>ICS</t>
    </r>
    <r>
      <rPr>
        <sz val="12"/>
        <rFont val="標楷體"/>
        <family val="4"/>
        <charset val="136"/>
      </rPr>
      <t>自有資本貢獻之評估基礎。</t>
    </r>
    <phoneticPr fontId="20" type="noConversion"/>
  </si>
  <si>
    <r>
      <rPr>
        <sz val="12"/>
        <rFont val="標楷體"/>
        <family val="4"/>
        <charset val="136"/>
      </rPr>
      <t>高利率保單利率轉換措施上限</t>
    </r>
    <phoneticPr fontId="20" type="noConversion"/>
  </si>
  <si>
    <r>
      <rPr>
        <sz val="12"/>
        <rFont val="標楷體"/>
        <family val="4"/>
        <charset val="136"/>
      </rPr>
      <t>公司採計貼水</t>
    </r>
    <phoneticPr fontId="69" type="noConversion"/>
  </si>
  <si>
    <r>
      <t>6.0%(</t>
    </r>
    <r>
      <rPr>
        <sz val="12"/>
        <rFont val="標楷體"/>
        <family val="4"/>
        <charset val="136"/>
      </rPr>
      <t>含</t>
    </r>
    <r>
      <rPr>
        <sz val="12"/>
        <rFont val="Times New Roman"/>
        <family val="1"/>
      </rPr>
      <t>)</t>
    </r>
    <r>
      <rPr>
        <sz val="12"/>
        <rFont val="標楷體"/>
        <family val="4"/>
        <charset val="136"/>
      </rPr>
      <t>以上</t>
    </r>
    <phoneticPr fontId="69" type="noConversion"/>
  </si>
  <si>
    <r>
      <t>ICS</t>
    </r>
    <r>
      <rPr>
        <sz val="12"/>
        <rFont val="標楷體"/>
        <family val="4"/>
        <charset val="136"/>
      </rPr>
      <t>利率風險過渡</t>
    </r>
    <r>
      <rPr>
        <sz val="12"/>
        <rFont val="Times New Roman"/>
        <family val="1"/>
      </rPr>
      <t>[50%</t>
    </r>
    <r>
      <rPr>
        <sz val="12"/>
        <rFont val="標楷體"/>
        <family val="4"/>
        <charset val="136"/>
      </rPr>
      <t>逐年上升至</t>
    </r>
    <r>
      <rPr>
        <sz val="12"/>
        <rFont val="Times New Roman"/>
        <family val="1"/>
      </rPr>
      <t>100%]</t>
    </r>
    <phoneticPr fontId="20" type="noConversion"/>
  </si>
  <si>
    <r>
      <rPr>
        <sz val="12"/>
        <rFont val="標楷體"/>
        <family val="4"/>
        <charset val="136"/>
      </rPr>
      <t>淨資產過渡業務之</t>
    </r>
    <r>
      <rPr>
        <sz val="12"/>
        <rFont val="Times New Roman"/>
        <family val="1"/>
      </rPr>
      <t>ICS</t>
    </r>
    <r>
      <rPr>
        <sz val="12"/>
        <rFont val="標楷體"/>
        <family val="4"/>
        <charset val="136"/>
      </rPr>
      <t>負債</t>
    </r>
    <phoneticPr fontId="20" type="noConversion"/>
  </si>
  <si>
    <r>
      <t>ICS</t>
    </r>
    <r>
      <rPr>
        <sz val="12"/>
        <rFont val="標楷體"/>
        <family val="4"/>
        <charset val="136"/>
      </rPr>
      <t>負債含</t>
    </r>
    <r>
      <rPr>
        <sz val="12"/>
        <rFont val="Times New Roman"/>
        <family val="1"/>
      </rPr>
      <t>MOCE</t>
    </r>
    <r>
      <rPr>
        <sz val="12"/>
        <rFont val="標楷體"/>
        <family val="4"/>
        <charset val="136"/>
      </rPr>
      <t>，請計算淨資產過渡業務之壽險風險，比例拆分整體</t>
    </r>
    <r>
      <rPr>
        <sz val="12"/>
        <rFont val="Times New Roman"/>
        <family val="1"/>
      </rPr>
      <t>MOCE</t>
    </r>
    <r>
      <rPr>
        <sz val="12"/>
        <rFont val="標楷體"/>
        <family val="4"/>
        <charset val="136"/>
      </rPr>
      <t>。</t>
    </r>
    <phoneticPr fontId="20" type="noConversion"/>
  </si>
  <si>
    <r>
      <rPr>
        <sz val="12"/>
        <rFont val="標楷體"/>
        <family val="4"/>
        <charset val="136"/>
      </rPr>
      <t>淨資產過渡業務所對應之資產</t>
    </r>
    <phoneticPr fontId="20" type="noConversion"/>
  </si>
  <si>
    <r>
      <rPr>
        <sz val="12"/>
        <rFont val="標楷體"/>
        <family val="4"/>
        <charset val="136"/>
      </rPr>
      <t>如淨資產過渡業務無區分所對應之資產，以其</t>
    </r>
    <r>
      <rPr>
        <sz val="12"/>
        <rFont val="Times New Roman"/>
        <family val="1"/>
      </rPr>
      <t>ICS</t>
    </r>
    <r>
      <rPr>
        <sz val="12"/>
        <rFont val="標楷體"/>
        <family val="4"/>
        <charset val="136"/>
      </rPr>
      <t>負債佔所屬區隔帳戶</t>
    </r>
    <r>
      <rPr>
        <sz val="12"/>
        <rFont val="Times New Roman"/>
        <family val="1"/>
      </rPr>
      <t>ICS</t>
    </r>
    <r>
      <rPr>
        <sz val="12"/>
        <rFont val="標楷體"/>
        <family val="4"/>
        <charset val="136"/>
      </rPr>
      <t>負債之比例區分其所對應資產並進行貼標處理。</t>
    </r>
    <phoneticPr fontId="20" type="noConversion"/>
  </si>
  <si>
    <r>
      <t>112/12/31</t>
    </r>
    <r>
      <rPr>
        <sz val="12"/>
        <rFont val="標楷體"/>
        <family val="4"/>
        <charset val="136"/>
      </rPr>
      <t>之</t>
    </r>
    <r>
      <rPr>
        <sz val="12"/>
        <rFont val="Times New Roman"/>
        <family val="1"/>
      </rPr>
      <t>QIS2024</t>
    </r>
    <r>
      <rPr>
        <sz val="12"/>
        <rFont val="標楷體"/>
        <family val="4"/>
        <charset val="136"/>
      </rPr>
      <t>基礎情境</t>
    </r>
    <phoneticPr fontId="20" type="noConversion"/>
  </si>
  <si>
    <r>
      <t>114/12/31</t>
    </r>
    <r>
      <rPr>
        <sz val="12"/>
        <rFont val="標楷體"/>
        <family val="4"/>
        <charset val="136"/>
      </rPr>
      <t>之</t>
    </r>
    <r>
      <rPr>
        <sz val="12"/>
        <rFont val="Times New Roman"/>
        <family val="1"/>
      </rPr>
      <t>QIS2024</t>
    </r>
    <r>
      <rPr>
        <sz val="12"/>
        <rFont val="標楷體"/>
        <family val="4"/>
        <charset val="136"/>
      </rPr>
      <t>基礎情境</t>
    </r>
    <r>
      <rPr>
        <sz val="12"/>
        <rFont val="Times New Roman"/>
        <family val="1"/>
      </rPr>
      <t>(</t>
    </r>
    <r>
      <rPr>
        <sz val="12"/>
        <rFont val="標楷體"/>
        <family val="4"/>
        <charset val="136"/>
      </rPr>
      <t>納入</t>
    </r>
    <r>
      <rPr>
        <sz val="12"/>
        <rFont val="Times New Roman"/>
        <family val="1"/>
      </rPr>
      <t>113-114</t>
    </r>
    <r>
      <rPr>
        <sz val="12"/>
        <rFont val="標楷體"/>
        <family val="4"/>
        <charset val="136"/>
      </rPr>
      <t>年新契約</t>
    </r>
    <r>
      <rPr>
        <sz val="12"/>
        <rFont val="Times New Roman"/>
        <family val="1"/>
      </rPr>
      <t>)</t>
    </r>
    <phoneticPr fontId="20" type="noConversion"/>
  </si>
  <si>
    <r>
      <rPr>
        <sz val="11"/>
        <rFont val="標楷體"/>
        <family val="4"/>
        <charset val="136"/>
      </rPr>
      <t>利率風險資本過渡</t>
    </r>
    <r>
      <rPr>
        <sz val="11"/>
        <rFont val="Times New Roman"/>
        <family val="1"/>
      </rPr>
      <t>(50%</t>
    </r>
    <r>
      <rPr>
        <sz val="11"/>
        <rFont val="標楷體"/>
        <family val="4"/>
        <charset val="136"/>
      </rPr>
      <t>逐年遞增至</t>
    </r>
    <r>
      <rPr>
        <sz val="11"/>
        <rFont val="Times New Roman"/>
        <family val="1"/>
      </rPr>
      <t>100%)</t>
    </r>
    <phoneticPr fontId="20" type="noConversion"/>
  </si>
  <si>
    <r>
      <rPr>
        <b/>
        <sz val="14"/>
        <rFont val="標楷體"/>
        <family val="4"/>
        <charset val="136"/>
      </rPr>
      <t>指定附表</t>
    </r>
    <r>
      <rPr>
        <b/>
        <sz val="14"/>
        <rFont val="Times New Roman"/>
        <family val="1"/>
      </rPr>
      <t>3-1-1</t>
    </r>
    <r>
      <rPr>
        <b/>
        <sz val="14"/>
        <rFont val="Microsoft JhengHei UI"/>
        <family val="4"/>
        <charset val="136"/>
      </rPr>
      <t>：</t>
    </r>
    <r>
      <rPr>
        <b/>
        <sz val="14"/>
        <rFont val="標楷體"/>
        <family val="4"/>
        <charset val="136"/>
      </rPr>
      <t>接軌日之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之有效契約及利率情境為基礎</t>
    </r>
    <r>
      <rPr>
        <b/>
        <sz val="14"/>
        <rFont val="Times New Roman"/>
        <family val="1"/>
      </rPr>
      <t>)</t>
    </r>
    <phoneticPr fontId="20" type="noConversion"/>
  </si>
  <si>
    <r>
      <rPr>
        <sz val="12"/>
        <rFont val="標楷體"/>
        <family val="4"/>
        <charset val="136"/>
      </rPr>
      <t>再保險財務收益或</t>
    </r>
    <r>
      <rPr>
        <sz val="12"/>
        <rFont val="Times New Roman"/>
        <family val="1"/>
      </rPr>
      <t>(</t>
    </r>
    <r>
      <rPr>
        <sz val="12"/>
        <rFont val="標楷體"/>
        <family val="4"/>
        <charset val="136"/>
      </rPr>
      <t>費用</t>
    </r>
    <r>
      <rPr>
        <sz val="12"/>
        <rFont val="Times New Roman"/>
        <family val="1"/>
      </rPr>
      <t>)</t>
    </r>
    <phoneticPr fontId="69" type="noConversion"/>
  </si>
  <si>
    <r>
      <rPr>
        <sz val="12"/>
        <rFont val="標楷體"/>
        <family val="4"/>
        <charset val="136"/>
      </rPr>
      <t>所得稅利益或</t>
    </r>
    <r>
      <rPr>
        <sz val="12"/>
        <rFont val="Times New Roman"/>
        <family val="1"/>
      </rPr>
      <t>(</t>
    </r>
    <r>
      <rPr>
        <sz val="12"/>
        <rFont val="標楷體"/>
        <family val="4"/>
        <charset val="136"/>
      </rPr>
      <t>費用</t>
    </r>
    <r>
      <rPr>
        <sz val="12"/>
        <rFont val="Times New Roman"/>
        <family val="1"/>
      </rPr>
      <t>)</t>
    </r>
    <phoneticPr fontId="20" type="noConversion"/>
  </si>
  <si>
    <r>
      <t>FVOCI</t>
    </r>
    <r>
      <rPr>
        <sz val="12"/>
        <rFont val="標楷體"/>
        <family val="4"/>
        <charset val="136"/>
      </rPr>
      <t>衡量之權益工具評價損益</t>
    </r>
    <phoneticPr fontId="69" type="noConversion"/>
  </si>
  <si>
    <r>
      <t>FVOCI</t>
    </r>
    <r>
      <rPr>
        <sz val="12"/>
        <rFont val="標楷體"/>
        <family val="4"/>
        <charset val="136"/>
      </rPr>
      <t>衡量之債務工具評價損益</t>
    </r>
    <r>
      <rPr>
        <sz val="12"/>
        <rFont val="Times New Roman"/>
        <family val="1"/>
      </rPr>
      <t>(</t>
    </r>
    <r>
      <rPr>
        <sz val="12"/>
        <rFont val="標楷體"/>
        <family val="4"/>
        <charset val="136"/>
      </rPr>
      <t>包含除列時將其他綜合損益重分類至損益之金額</t>
    </r>
    <r>
      <rPr>
        <sz val="12"/>
        <rFont val="Times New Roman"/>
        <family val="1"/>
      </rPr>
      <t>)</t>
    </r>
    <phoneticPr fontId="69" type="noConversion"/>
  </si>
  <si>
    <r>
      <rPr>
        <sz val="12"/>
        <rFont val="標楷體"/>
        <family val="4"/>
        <charset val="136"/>
      </rPr>
      <t>除列</t>
    </r>
    <r>
      <rPr>
        <sz val="12"/>
        <rFont val="Times New Roman"/>
        <family val="1"/>
      </rPr>
      <t>FVOCI</t>
    </r>
    <r>
      <rPr>
        <sz val="12"/>
        <rFont val="標楷體"/>
        <family val="4"/>
        <charset val="136"/>
      </rPr>
      <t>衡量之權益工具時結轉其他權益至保留盈餘之金額</t>
    </r>
    <r>
      <rPr>
        <sz val="12"/>
        <rFont val="Times New Roman"/>
        <family val="1"/>
      </rPr>
      <t>(</t>
    </r>
    <r>
      <rPr>
        <sz val="12"/>
        <rFont val="標楷體"/>
        <family val="4"/>
        <charset val="136"/>
      </rPr>
      <t>亦即處分該等權益工具之已實現金額</t>
    </r>
    <r>
      <rPr>
        <sz val="12"/>
        <rFont val="Times New Roman"/>
        <family val="1"/>
      </rPr>
      <t>)</t>
    </r>
    <phoneticPr fontId="69" type="noConversion"/>
  </si>
  <si>
    <r>
      <t>+AC</t>
    </r>
    <r>
      <rPr>
        <sz val="12"/>
        <rFont val="標楷體"/>
        <family val="4"/>
        <charset val="136"/>
      </rPr>
      <t>類資產之公允價值調整數</t>
    </r>
    <phoneticPr fontId="69" type="noConversion"/>
  </si>
  <si>
    <r>
      <t>+</t>
    </r>
    <r>
      <rPr>
        <sz val="12"/>
        <rFont val="標楷體"/>
        <family val="4"/>
        <charset val="136"/>
      </rPr>
      <t>自用不動產之公允價值調整數</t>
    </r>
    <phoneticPr fontId="69" type="noConversion"/>
  </si>
  <si>
    <r>
      <rPr>
        <b/>
        <sz val="14"/>
        <rFont val="標楷體"/>
        <family val="4"/>
        <charset val="136"/>
      </rPr>
      <t>指定附表</t>
    </r>
    <r>
      <rPr>
        <b/>
        <sz val="14"/>
        <rFont val="Times New Roman"/>
        <family val="1"/>
      </rPr>
      <t>3-3-1</t>
    </r>
    <r>
      <rPr>
        <b/>
        <sz val="14"/>
        <rFont val="標楷體"/>
        <family val="4"/>
        <charset val="136"/>
      </rPr>
      <t>：</t>
    </r>
    <r>
      <rPr>
        <b/>
        <sz val="14"/>
        <rFont val="Times New Roman"/>
        <family val="1"/>
      </rPr>
      <t xml:space="preserve">IFRS17 </t>
    </r>
    <r>
      <rPr>
        <b/>
        <sz val="14"/>
        <rFont val="標楷體"/>
        <family val="4"/>
        <charset val="136"/>
      </rPr>
      <t>保險服務結果</t>
    </r>
    <r>
      <rPr>
        <b/>
        <sz val="14"/>
        <rFont val="Times New Roman"/>
        <family val="1"/>
      </rPr>
      <t>-</t>
    </r>
    <r>
      <rPr>
        <b/>
        <sz val="14"/>
        <rFont val="標楷體"/>
        <family val="4"/>
        <charset val="136"/>
      </rPr>
      <t>直接承保業務之</t>
    </r>
    <r>
      <rPr>
        <b/>
        <sz val="14"/>
        <rFont val="Times New Roman"/>
        <family val="1"/>
      </rPr>
      <t>CSM+RA</t>
    </r>
    <r>
      <rPr>
        <b/>
        <sz val="14"/>
        <rFont val="標楷體"/>
        <family val="4"/>
        <charset val="136"/>
      </rPr>
      <t>釋出分析</t>
    </r>
    <phoneticPr fontId="69" type="noConversion"/>
  </si>
  <si>
    <r>
      <rPr>
        <sz val="12"/>
        <rFont val="標楷體"/>
        <family val="4"/>
        <charset val="136"/>
      </rPr>
      <t>保險合約收入</t>
    </r>
    <phoneticPr fontId="93" type="noConversion"/>
  </si>
  <si>
    <r>
      <rPr>
        <sz val="12"/>
        <rFont val="標楷體"/>
        <family val="4"/>
        <charset val="136"/>
      </rPr>
      <t>情境</t>
    </r>
  </si>
  <si>
    <r>
      <rPr>
        <sz val="12"/>
        <rFont val="標楷體"/>
        <family val="4"/>
        <charset val="136"/>
      </rPr>
      <t>分析項目</t>
    </r>
  </si>
  <si>
    <r>
      <rPr>
        <sz val="12"/>
        <rFont val="標楷體"/>
        <family val="4"/>
        <charset val="136"/>
      </rPr>
      <t>基礎情境</t>
    </r>
    <phoneticPr fontId="69" type="noConversion"/>
  </si>
  <si>
    <r>
      <t>CSM</t>
    </r>
    <r>
      <rPr>
        <sz val="12"/>
        <rFont val="標楷體"/>
        <family val="4"/>
        <charset val="136"/>
      </rPr>
      <t>及</t>
    </r>
    <r>
      <rPr>
        <sz val="12"/>
        <rFont val="Times New Roman"/>
        <family val="1"/>
      </rPr>
      <t>RA</t>
    </r>
    <r>
      <rPr>
        <sz val="12"/>
        <rFont val="標楷體"/>
        <family val="4"/>
        <charset val="136"/>
      </rPr>
      <t>各期餘額佔保險合約負債佔比</t>
    </r>
    <phoneticPr fontId="69" type="noConversion"/>
  </si>
  <si>
    <r>
      <t>CSM</t>
    </r>
    <r>
      <rPr>
        <sz val="12"/>
        <rFont val="標楷體"/>
        <family val="4"/>
        <charset val="136"/>
      </rPr>
      <t>餘額</t>
    </r>
    <phoneticPr fontId="93" type="noConversion"/>
  </si>
  <si>
    <r>
      <t>RA</t>
    </r>
    <r>
      <rPr>
        <sz val="12"/>
        <rFont val="標楷體"/>
        <family val="4"/>
        <charset val="136"/>
      </rPr>
      <t>餘額</t>
    </r>
    <phoneticPr fontId="93" type="noConversion"/>
  </si>
  <si>
    <r>
      <rPr>
        <sz val="12"/>
        <rFont val="標楷體"/>
        <family val="4"/>
        <charset val="136"/>
      </rPr>
      <t>保險合約負債</t>
    </r>
    <phoneticPr fontId="93" type="noConversion"/>
  </si>
  <si>
    <r>
      <rPr>
        <sz val="12"/>
        <rFont val="標楷體"/>
        <family val="4"/>
        <charset val="136"/>
      </rPr>
      <t xml:space="preserve">保險服務結果
</t>
    </r>
    <r>
      <rPr>
        <sz val="12"/>
        <rFont val="Times New Roman"/>
        <family val="1"/>
      </rPr>
      <t>-CSM&amp;RA</t>
    </r>
    <r>
      <rPr>
        <sz val="12"/>
        <rFont val="標楷體"/>
        <family val="4"/>
        <charset val="136"/>
      </rPr>
      <t>釋出</t>
    </r>
    <phoneticPr fontId="69" type="noConversion"/>
  </si>
  <si>
    <r>
      <t>CSM</t>
    </r>
    <r>
      <rPr>
        <sz val="12"/>
        <rFont val="標楷體"/>
        <family val="4"/>
        <charset val="136"/>
      </rPr>
      <t>攤銷比例</t>
    </r>
  </si>
  <si>
    <r>
      <rPr>
        <sz val="12"/>
        <rFont val="標楷體"/>
        <family val="4"/>
        <charset val="136"/>
      </rPr>
      <t>攤銷前</t>
    </r>
    <r>
      <rPr>
        <sz val="12"/>
        <rFont val="Times New Roman"/>
        <family val="1"/>
      </rPr>
      <t>CSM</t>
    </r>
    <phoneticPr fontId="93" type="noConversion"/>
  </si>
  <si>
    <r>
      <t>CSM</t>
    </r>
    <r>
      <rPr>
        <sz val="12"/>
        <rFont val="標楷體"/>
        <family val="4"/>
        <charset val="136"/>
      </rPr>
      <t>攤銷數</t>
    </r>
    <phoneticPr fontId="93" type="noConversion"/>
  </si>
  <si>
    <r>
      <t>CSM</t>
    </r>
    <r>
      <rPr>
        <sz val="12"/>
        <rFont val="標楷體"/>
        <family val="4"/>
        <charset val="136"/>
      </rPr>
      <t>攤銷比例</t>
    </r>
    <phoneticPr fontId="93" type="noConversion"/>
  </si>
  <si>
    <r>
      <rPr>
        <sz val="12"/>
        <rFont val="標楷體"/>
        <family val="4"/>
        <charset val="136"/>
      </rPr>
      <t>註</t>
    </r>
    <r>
      <rPr>
        <sz val="12"/>
        <rFont val="Times New Roman"/>
        <family val="1"/>
      </rPr>
      <t>1</t>
    </r>
    <r>
      <rPr>
        <sz val="12"/>
        <rFont val="標楷體"/>
        <family val="4"/>
        <charset val="136"/>
      </rPr>
      <t>：請說明</t>
    </r>
    <r>
      <rPr>
        <sz val="12"/>
        <rFont val="Times New Roman"/>
        <family val="1"/>
      </rPr>
      <t>CSM</t>
    </r>
    <r>
      <rPr>
        <sz val="12"/>
        <rFont val="標楷體"/>
        <family val="4"/>
        <charset val="136"/>
      </rPr>
      <t>攤銷方式及攤銷比例合理性。</t>
    </r>
    <phoneticPr fontId="93" type="noConversion"/>
  </si>
  <si>
    <r>
      <rPr>
        <sz val="12"/>
        <rFont val="標楷體"/>
        <family val="4"/>
        <charset val="136"/>
      </rPr>
      <t>註</t>
    </r>
    <r>
      <rPr>
        <sz val="12"/>
        <rFont val="Times New Roman"/>
        <family val="1"/>
      </rPr>
      <t>2</t>
    </r>
    <r>
      <rPr>
        <sz val="12"/>
        <rFont val="標楷體"/>
        <family val="4"/>
        <charset val="136"/>
      </rPr>
      <t>：請分析不同情境下保險服務結果有關</t>
    </r>
    <r>
      <rPr>
        <sz val="12"/>
        <rFont val="Times New Roman"/>
        <family val="1"/>
      </rPr>
      <t>CSM+RA</t>
    </r>
    <r>
      <rPr>
        <sz val="12"/>
        <rFont val="標楷體"/>
        <family val="4"/>
        <charset val="136"/>
      </rPr>
      <t>釋出金額之合理性。</t>
    </r>
    <phoneticPr fontId="93" type="noConversion"/>
  </si>
  <si>
    <t>利率下降情境</t>
    <phoneticPr fontId="69" type="noConversion"/>
  </si>
  <si>
    <t>最新利率情境</t>
    <phoneticPr fontId="20" type="noConversion"/>
  </si>
  <si>
    <t>利率下降情境</t>
    <phoneticPr fontId="20" type="noConversion"/>
  </si>
  <si>
    <t>最新利率情境</t>
    <phoneticPr fontId="69" type="noConversion"/>
  </si>
  <si>
    <r>
      <rPr>
        <b/>
        <sz val="14"/>
        <color theme="1"/>
        <rFont val="標楷體"/>
        <family val="4"/>
        <charset val="136"/>
      </rPr>
      <t>指定附表</t>
    </r>
    <r>
      <rPr>
        <b/>
        <sz val="14"/>
        <color theme="1"/>
        <rFont val="Times New Roman"/>
        <family val="1"/>
      </rPr>
      <t>3-3-2</t>
    </r>
    <r>
      <rPr>
        <b/>
        <sz val="14"/>
        <color theme="1"/>
        <rFont val="標楷體"/>
        <family val="4"/>
        <charset val="136"/>
      </rPr>
      <t>：</t>
    </r>
    <r>
      <rPr>
        <b/>
        <sz val="14"/>
        <color theme="1"/>
        <rFont val="Times New Roman"/>
        <family val="1"/>
      </rPr>
      <t>IFRS17</t>
    </r>
    <r>
      <rPr>
        <b/>
        <sz val="14"/>
        <color theme="1"/>
        <rFont val="標楷體"/>
        <family val="4"/>
        <charset val="136"/>
      </rPr>
      <t>下財務面評估結果之分析</t>
    </r>
    <phoneticPr fontId="69" type="noConversion"/>
  </si>
  <si>
    <r>
      <t>IFRS4</t>
    </r>
    <r>
      <rPr>
        <sz val="12"/>
        <rFont val="標楷體"/>
        <family val="4"/>
        <charset val="136"/>
      </rPr>
      <t>下</t>
    </r>
    <phoneticPr fontId="69" type="noConversion"/>
  </si>
  <si>
    <r>
      <t>IFRS17</t>
    </r>
    <r>
      <rPr>
        <sz val="12"/>
        <rFont val="標楷體"/>
        <family val="4"/>
        <charset val="136"/>
      </rPr>
      <t>下</t>
    </r>
    <phoneticPr fontId="69" type="noConversion"/>
  </si>
  <si>
    <r>
      <t>110</t>
    </r>
    <r>
      <rPr>
        <sz val="12"/>
        <rFont val="標楷體"/>
        <family val="4"/>
        <charset val="136"/>
      </rPr>
      <t>年</t>
    </r>
  </si>
  <si>
    <r>
      <t>111</t>
    </r>
    <r>
      <rPr>
        <sz val="12"/>
        <rFont val="標楷體"/>
        <family val="4"/>
        <charset val="136"/>
      </rPr>
      <t>年</t>
    </r>
  </si>
  <si>
    <r>
      <t>113</t>
    </r>
    <r>
      <rPr>
        <sz val="12"/>
        <rFont val="標楷體"/>
        <family val="4"/>
        <charset val="136"/>
      </rPr>
      <t>年</t>
    </r>
  </si>
  <si>
    <r>
      <t>FVTPL+Overlay</t>
    </r>
    <r>
      <rPr>
        <sz val="12"/>
        <rFont val="標楷體"/>
        <family val="4"/>
        <charset val="136"/>
      </rPr>
      <t>衡量之評價損益</t>
    </r>
    <r>
      <rPr>
        <sz val="12"/>
        <rFont val="Times New Roman"/>
        <family val="1"/>
      </rPr>
      <t>(</t>
    </r>
    <r>
      <rPr>
        <sz val="12"/>
        <rFont val="標楷體"/>
        <family val="4"/>
        <charset val="136"/>
      </rPr>
      <t>包含除列時將其他綜合損益重分類至損益之金額</t>
    </r>
    <r>
      <rPr>
        <sz val="12"/>
        <rFont val="Times New Roman"/>
        <family val="1"/>
      </rPr>
      <t>)÷</t>
    </r>
    <r>
      <rPr>
        <sz val="12"/>
        <rFont val="標楷體"/>
        <family val="4"/>
        <charset val="136"/>
      </rPr>
      <t>期初</t>
    </r>
    <r>
      <rPr>
        <sz val="12"/>
        <rFont val="Times New Roman"/>
        <family val="1"/>
      </rPr>
      <t>IFRS17</t>
    </r>
    <r>
      <rPr>
        <sz val="12"/>
        <rFont val="標楷體"/>
        <family val="4"/>
        <charset val="136"/>
      </rPr>
      <t>下不含投資型保險專設帳簿之資產總額</t>
    </r>
    <phoneticPr fontId="69" type="noConversion"/>
  </si>
  <si>
    <r>
      <t>FVOCI</t>
    </r>
    <r>
      <rPr>
        <sz val="12"/>
        <rFont val="標楷體"/>
        <family val="4"/>
        <charset val="136"/>
      </rPr>
      <t>衡量之權益工具評價損益</t>
    </r>
    <r>
      <rPr>
        <sz val="12"/>
        <rFont val="細明體"/>
        <family val="1"/>
        <charset val="136"/>
      </rPr>
      <t>÷</t>
    </r>
    <r>
      <rPr>
        <sz val="12"/>
        <rFont val="標楷體"/>
        <family val="4"/>
        <charset val="136"/>
      </rPr>
      <t>期初</t>
    </r>
    <r>
      <rPr>
        <sz val="12"/>
        <rFont val="Times New Roman"/>
        <family val="1"/>
      </rPr>
      <t>IFRS17</t>
    </r>
    <r>
      <rPr>
        <sz val="12"/>
        <rFont val="標楷體"/>
        <family val="4"/>
        <charset val="136"/>
      </rPr>
      <t>下不含投資型保險專設帳簿之資產總額</t>
    </r>
    <phoneticPr fontId="69" type="noConversion"/>
  </si>
  <si>
    <r>
      <t>FVOCI</t>
    </r>
    <r>
      <rPr>
        <sz val="12"/>
        <rFont val="標楷體"/>
        <family val="4"/>
        <charset val="136"/>
      </rPr>
      <t>衡量之債務工具評價損益</t>
    </r>
    <r>
      <rPr>
        <sz val="12"/>
        <rFont val="Times New Roman"/>
        <family val="1"/>
      </rPr>
      <t>(</t>
    </r>
    <r>
      <rPr>
        <sz val="12"/>
        <rFont val="標楷體"/>
        <family val="4"/>
        <charset val="136"/>
      </rPr>
      <t>包含除列時將其他綜合損益重分類至損益之金額</t>
    </r>
    <r>
      <rPr>
        <sz val="12"/>
        <rFont val="Times New Roman"/>
        <family val="1"/>
      </rPr>
      <t>)÷</t>
    </r>
    <r>
      <rPr>
        <sz val="12"/>
        <rFont val="標楷體"/>
        <family val="4"/>
        <charset val="136"/>
      </rPr>
      <t>期初</t>
    </r>
    <r>
      <rPr>
        <sz val="12"/>
        <rFont val="Times New Roman"/>
        <family val="1"/>
      </rPr>
      <t>IFRS17</t>
    </r>
    <r>
      <rPr>
        <sz val="12"/>
        <rFont val="標楷體"/>
        <family val="4"/>
        <charset val="136"/>
      </rPr>
      <t>下不含投資型保險專設帳簿之資產總額</t>
    </r>
    <phoneticPr fontId="69" type="noConversion"/>
  </si>
  <si>
    <r>
      <rPr>
        <sz val="12"/>
        <rFont val="標楷體"/>
        <family val="4"/>
        <charset val="136"/>
      </rPr>
      <t>註</t>
    </r>
    <r>
      <rPr>
        <sz val="12"/>
        <rFont val="Times New Roman"/>
        <family val="1"/>
      </rPr>
      <t>1</t>
    </r>
    <r>
      <rPr>
        <sz val="12"/>
        <rFont val="標楷體"/>
        <family val="4"/>
        <charset val="136"/>
      </rPr>
      <t>：請說明負債利息成本評估方式。</t>
    </r>
    <phoneticPr fontId="69" type="noConversion"/>
  </si>
  <si>
    <r>
      <rPr>
        <sz val="12"/>
        <rFont val="標楷體"/>
        <family val="4"/>
        <charset val="136"/>
      </rPr>
      <t>註</t>
    </r>
    <r>
      <rPr>
        <sz val="12"/>
        <rFont val="Times New Roman"/>
        <family val="1"/>
      </rPr>
      <t>2</t>
    </r>
    <r>
      <rPr>
        <sz val="12"/>
        <rFont val="標楷體"/>
        <family val="4"/>
        <charset val="136"/>
      </rPr>
      <t>：請分析不同情境下財務面評估結果之合理性。</t>
    </r>
    <phoneticPr fontId="69" type="noConversion"/>
  </si>
  <si>
    <r>
      <rPr>
        <b/>
        <sz val="14"/>
        <rFont val="標楷體"/>
        <family val="4"/>
        <charset val="136"/>
      </rPr>
      <t>指定附表</t>
    </r>
    <r>
      <rPr>
        <b/>
        <sz val="14"/>
        <rFont val="Times New Roman"/>
        <family val="1"/>
      </rPr>
      <t>3-3-3</t>
    </r>
    <r>
      <rPr>
        <b/>
        <sz val="14"/>
        <rFont val="標楷體"/>
        <family val="4"/>
        <charset val="136"/>
      </rPr>
      <t>：</t>
    </r>
    <r>
      <rPr>
        <b/>
        <sz val="14"/>
        <rFont val="Times New Roman"/>
        <family val="1"/>
      </rPr>
      <t>ICS</t>
    </r>
    <r>
      <rPr>
        <b/>
        <sz val="14"/>
        <rFont val="標楷體"/>
        <family val="4"/>
        <charset val="136"/>
      </rPr>
      <t>淨資產過渡措施調整數之計算表</t>
    </r>
    <phoneticPr fontId="69" type="noConversion"/>
  </si>
  <si>
    <r>
      <t>1.</t>
    </r>
    <r>
      <rPr>
        <sz val="12"/>
        <rFont val="標楷體"/>
        <family val="4"/>
        <charset val="136"/>
      </rPr>
      <t>以申請過渡業務之</t>
    </r>
    <r>
      <rPr>
        <sz val="12"/>
        <rFont val="Times New Roman"/>
        <family val="1"/>
      </rPr>
      <t>ICS</t>
    </r>
    <r>
      <rPr>
        <sz val="12"/>
        <rFont val="標楷體"/>
        <family val="4"/>
        <charset val="136"/>
      </rPr>
      <t>負債佔所屬區隔帳戶</t>
    </r>
    <r>
      <rPr>
        <sz val="12"/>
        <rFont val="Times New Roman"/>
        <family val="1"/>
      </rPr>
      <t>ICS</t>
    </r>
    <r>
      <rPr>
        <sz val="12"/>
        <rFont val="標楷體"/>
        <family val="4"/>
        <charset val="136"/>
      </rPr>
      <t>負債之比例區分其所屬資產並進行貼標處理。</t>
    </r>
    <phoneticPr fontId="69" type="noConversion"/>
  </si>
  <si>
    <r>
      <t>2.</t>
    </r>
    <r>
      <rPr>
        <sz val="12"/>
        <rFont val="標楷體"/>
        <family val="4"/>
        <charset val="136"/>
      </rPr>
      <t>貼標資產之利息或到期本金，抑或是申請過渡業務之保費流入之再投資資產，皆不可納入淨資產計算。</t>
    </r>
    <phoneticPr fontId="69" type="noConversion"/>
  </si>
  <si>
    <r>
      <t>3.</t>
    </r>
    <r>
      <rPr>
        <sz val="12"/>
        <rFont val="標楷體"/>
        <family val="4"/>
        <charset val="136"/>
      </rPr>
      <t>若出售貼標資產，購買其他資產，則新資產不可納入淨資產計算。</t>
    </r>
    <phoneticPr fontId="69" type="noConversion"/>
  </si>
  <si>
    <r>
      <t>RBC</t>
    </r>
    <r>
      <rPr>
        <sz val="12"/>
        <rFont val="標楷體"/>
        <family val="4"/>
        <charset val="136"/>
      </rPr>
      <t>基礎</t>
    </r>
  </si>
  <si>
    <r>
      <t>(2)</t>
    </r>
    <r>
      <rPr>
        <sz val="12"/>
        <rFont val="標楷體"/>
        <family val="4"/>
        <charset val="136"/>
      </rPr>
      <t>淨資產過渡業務之接軌日有效契約準備金</t>
    </r>
    <phoneticPr fontId="69" type="noConversion"/>
  </si>
  <si>
    <r>
      <t>(3)</t>
    </r>
    <r>
      <rPr>
        <sz val="12"/>
        <rFont val="標楷體"/>
        <family val="4"/>
        <charset val="136"/>
      </rPr>
      <t>淨資產過渡業務之</t>
    </r>
    <r>
      <rPr>
        <sz val="12"/>
        <rFont val="Times New Roman"/>
        <family val="1"/>
      </rPr>
      <t>RBC</t>
    </r>
    <r>
      <rPr>
        <sz val="12"/>
        <rFont val="標楷體"/>
        <family val="4"/>
        <charset val="136"/>
      </rPr>
      <t>淨資產</t>
    </r>
    <r>
      <rPr>
        <sz val="12"/>
        <rFont val="Times New Roman"/>
        <family val="1"/>
      </rPr>
      <t>=(1)-(2)</t>
    </r>
    <phoneticPr fontId="69" type="noConversion"/>
  </si>
  <si>
    <r>
      <t>ICS</t>
    </r>
    <r>
      <rPr>
        <sz val="12"/>
        <rFont val="標楷體"/>
        <family val="4"/>
        <charset val="136"/>
      </rPr>
      <t>基礎</t>
    </r>
  </si>
  <si>
    <r>
      <t>(5)</t>
    </r>
    <r>
      <rPr>
        <sz val="12"/>
        <rFont val="標楷體"/>
        <family val="4"/>
        <charset val="136"/>
      </rPr>
      <t>淨資產過渡業務之接軌日有效契約準備金</t>
    </r>
    <phoneticPr fontId="69" type="noConversion"/>
  </si>
  <si>
    <r>
      <t>(6)</t>
    </r>
    <r>
      <rPr>
        <sz val="12"/>
        <rFont val="標楷體"/>
        <family val="4"/>
        <charset val="136"/>
      </rPr>
      <t>申請過渡業務之</t>
    </r>
    <r>
      <rPr>
        <sz val="12"/>
        <rFont val="Times New Roman"/>
        <family val="1"/>
      </rPr>
      <t>ICS</t>
    </r>
    <r>
      <rPr>
        <sz val="12"/>
        <rFont val="標楷體"/>
        <family val="4"/>
        <charset val="136"/>
      </rPr>
      <t>淨資產</t>
    </r>
    <r>
      <rPr>
        <sz val="12"/>
        <rFont val="Times New Roman"/>
        <family val="1"/>
      </rPr>
      <t>=(4)-(5)</t>
    </r>
    <phoneticPr fontId="69" type="noConversion"/>
  </si>
  <si>
    <r>
      <t>(7)</t>
    </r>
    <r>
      <rPr>
        <sz val="12"/>
        <rFont val="標楷體"/>
        <family val="4"/>
        <charset val="136"/>
      </rPr>
      <t>申請過渡業務之</t>
    </r>
    <r>
      <rPr>
        <sz val="12"/>
        <rFont val="Times New Roman"/>
        <family val="1"/>
      </rPr>
      <t>ICS</t>
    </r>
    <r>
      <rPr>
        <sz val="12"/>
        <rFont val="標楷體"/>
        <family val="4"/>
        <charset val="136"/>
      </rPr>
      <t>淨資產下降影響數</t>
    </r>
    <r>
      <rPr>
        <sz val="12"/>
        <rFont val="Times New Roman"/>
        <family val="1"/>
      </rPr>
      <t>(</t>
    </r>
    <r>
      <rPr>
        <sz val="12"/>
        <rFont val="標楷體"/>
        <family val="4"/>
        <charset val="136"/>
      </rPr>
      <t>稅前</t>
    </r>
    <r>
      <rPr>
        <sz val="12"/>
        <rFont val="Times New Roman"/>
        <family val="1"/>
      </rPr>
      <t>)=Max((3)-(6),0)</t>
    </r>
    <phoneticPr fontId="69" type="noConversion"/>
  </si>
  <si>
    <r>
      <t>(8)</t>
    </r>
    <r>
      <rPr>
        <sz val="12"/>
        <rFont val="標楷體"/>
        <family val="4"/>
        <charset val="136"/>
      </rPr>
      <t>適用比例</t>
    </r>
    <phoneticPr fontId="69" type="noConversion"/>
  </si>
  <si>
    <r>
      <t>(9)ICS</t>
    </r>
    <r>
      <rPr>
        <sz val="12"/>
        <rFont val="標楷體"/>
        <family val="4"/>
        <charset val="136"/>
      </rPr>
      <t>淨資產過渡措施調整數</t>
    </r>
    <r>
      <rPr>
        <sz val="12"/>
        <rFont val="Times New Roman"/>
        <family val="1"/>
      </rPr>
      <t>(</t>
    </r>
    <r>
      <rPr>
        <sz val="12"/>
        <rFont val="標楷體"/>
        <family val="4"/>
        <charset val="136"/>
      </rPr>
      <t>稅後</t>
    </r>
    <r>
      <rPr>
        <sz val="12"/>
        <rFont val="Times New Roman"/>
        <family val="1"/>
      </rPr>
      <t>)=(7)*(8)*80%</t>
    </r>
    <phoneticPr fontId="69" type="noConversion"/>
  </si>
  <si>
    <r>
      <t>(3)</t>
    </r>
    <r>
      <rPr>
        <sz val="12"/>
        <rFont val="標楷體"/>
        <family val="4"/>
        <charset val="136"/>
      </rPr>
      <t>淨資產過渡業務之</t>
    </r>
    <r>
      <rPr>
        <sz val="12"/>
        <rFont val="Times New Roman"/>
        <family val="1"/>
      </rPr>
      <t>RBC</t>
    </r>
    <r>
      <rPr>
        <sz val="12"/>
        <rFont val="標楷體"/>
        <family val="4"/>
        <charset val="136"/>
      </rPr>
      <t>淨資產</t>
    </r>
    <r>
      <rPr>
        <sz val="12"/>
        <rFont val="Times New Roman"/>
        <family val="1"/>
      </rPr>
      <t>=(1)-(2)</t>
    </r>
    <r>
      <rPr>
        <sz val="12"/>
        <rFont val="新細明體"/>
        <family val="1"/>
        <charset val="136"/>
      </rPr>
      <t/>
    </r>
    <phoneticPr fontId="69" type="noConversion"/>
  </si>
  <si>
    <r>
      <t>(6)</t>
    </r>
    <r>
      <rPr>
        <sz val="12"/>
        <rFont val="標楷體"/>
        <family val="4"/>
        <charset val="136"/>
      </rPr>
      <t>申請過渡業務之</t>
    </r>
    <r>
      <rPr>
        <sz val="12"/>
        <rFont val="Times New Roman"/>
        <family val="1"/>
      </rPr>
      <t>ICS</t>
    </r>
    <r>
      <rPr>
        <sz val="12"/>
        <rFont val="標楷體"/>
        <family val="4"/>
        <charset val="136"/>
      </rPr>
      <t>淨資產</t>
    </r>
    <r>
      <rPr>
        <sz val="12"/>
        <rFont val="Times New Roman"/>
        <family val="1"/>
      </rPr>
      <t>=(4)-(5)</t>
    </r>
    <r>
      <rPr>
        <sz val="12"/>
        <rFont val="新細明體"/>
        <family val="1"/>
        <charset val="136"/>
      </rPr>
      <t/>
    </r>
    <phoneticPr fontId="69" type="noConversion"/>
  </si>
  <si>
    <r>
      <t>(8)</t>
    </r>
    <r>
      <rPr>
        <sz val="12"/>
        <rFont val="標楷體"/>
        <family val="4"/>
        <charset val="136"/>
      </rPr>
      <t>適用比例</t>
    </r>
    <r>
      <rPr>
        <sz val="12"/>
        <color theme="1"/>
        <rFont val="標楷體"/>
        <family val="4"/>
        <charset val="136"/>
      </rPr>
      <t/>
    </r>
    <phoneticPr fontId="69" type="noConversion"/>
  </si>
  <si>
    <r>
      <t>(9)ICS</t>
    </r>
    <r>
      <rPr>
        <sz val="12"/>
        <rFont val="標楷體"/>
        <family val="4"/>
        <charset val="136"/>
      </rPr>
      <t>淨資產過渡措施調整數</t>
    </r>
    <r>
      <rPr>
        <sz val="12"/>
        <rFont val="Times New Roman"/>
        <family val="1"/>
      </rPr>
      <t>(</t>
    </r>
    <r>
      <rPr>
        <sz val="12"/>
        <rFont val="標楷體"/>
        <family val="4"/>
        <charset val="136"/>
      </rPr>
      <t>稅後</t>
    </r>
    <r>
      <rPr>
        <sz val="12"/>
        <rFont val="Times New Roman"/>
        <family val="1"/>
      </rPr>
      <t>)=(7)*(8)*80%</t>
    </r>
    <r>
      <rPr>
        <sz val="12"/>
        <rFont val="新細明體"/>
        <family val="1"/>
        <charset val="136"/>
      </rPr>
      <t/>
    </r>
    <phoneticPr fontId="69" type="noConversion"/>
  </si>
  <si>
    <t>請依照下述淨資產過渡計算方式填列不同情境下之淨資產過渡措施調整數之計算表格：</t>
    <phoneticPr fontId="69" type="noConversion"/>
  </si>
  <si>
    <r>
      <rPr>
        <sz val="12"/>
        <rFont val="標楷體"/>
        <family val="4"/>
        <charset val="136"/>
      </rPr>
      <t>※下述</t>
    </r>
    <r>
      <rPr>
        <sz val="12"/>
        <rFont val="Times New Roman"/>
        <family val="1"/>
      </rPr>
      <t>(A)</t>
    </r>
    <r>
      <rPr>
        <sz val="12"/>
        <rFont val="標楷體"/>
        <family val="4"/>
        <charset val="136"/>
      </rPr>
      <t>及</t>
    </r>
    <r>
      <rPr>
        <sz val="12"/>
        <rFont val="Times New Roman"/>
        <family val="1"/>
      </rPr>
      <t>(B)</t>
    </r>
    <r>
      <rPr>
        <sz val="12"/>
        <rFont val="標楷體"/>
        <family val="4"/>
        <charset val="136"/>
      </rPr>
      <t>可擇一填列：</t>
    </r>
    <phoneticPr fontId="20" type="noConversion"/>
  </si>
  <si>
    <r>
      <t>ICS</t>
    </r>
    <r>
      <rPr>
        <sz val="12"/>
        <rFont val="標楷體"/>
        <family val="4"/>
        <charset val="136"/>
      </rPr>
      <t>自有資本增加數</t>
    </r>
    <r>
      <rPr>
        <sz val="12"/>
        <rFont val="Times New Roman"/>
        <family val="1"/>
      </rPr>
      <t>(</t>
    </r>
    <r>
      <rPr>
        <sz val="12"/>
        <rFont val="標楷體"/>
        <family val="4"/>
        <charset val="136"/>
      </rPr>
      <t>含</t>
    </r>
    <r>
      <rPr>
        <sz val="12"/>
        <rFont val="Times New Roman"/>
        <family val="1"/>
      </rPr>
      <t>ICS</t>
    </r>
    <r>
      <rPr>
        <sz val="12"/>
        <rFont val="標楷體"/>
        <family val="4"/>
        <charset val="136"/>
      </rPr>
      <t>淨資產過渡措施</t>
    </r>
    <r>
      <rPr>
        <sz val="12"/>
        <rFont val="Times New Roman"/>
        <family val="1"/>
      </rPr>
      <t>)=</t>
    </r>
    <r>
      <rPr>
        <sz val="12"/>
        <rFont val="標楷體"/>
        <family val="4"/>
        <charset val="136"/>
      </rPr>
      <t>當期</t>
    </r>
    <r>
      <rPr>
        <sz val="12"/>
        <rFont val="Times New Roman"/>
        <family val="1"/>
      </rPr>
      <t>ICS</t>
    </r>
    <r>
      <rPr>
        <sz val="12"/>
        <rFont val="標楷體"/>
        <family val="4"/>
        <charset val="136"/>
      </rPr>
      <t>股東權益之變動</t>
    </r>
    <r>
      <rPr>
        <sz val="12"/>
        <rFont val="Times New Roman"/>
        <family val="1"/>
      </rPr>
      <t>+</t>
    </r>
    <r>
      <rPr>
        <sz val="12"/>
        <rFont val="標楷體"/>
        <family val="4"/>
        <charset val="136"/>
      </rPr>
      <t>資本分級調整之當期變動數</t>
    </r>
    <r>
      <rPr>
        <sz val="12"/>
        <rFont val="Times New Roman"/>
        <family val="1"/>
      </rPr>
      <t>+ICS</t>
    </r>
    <r>
      <rPr>
        <sz val="12"/>
        <rFont val="標楷體"/>
        <family val="4"/>
        <charset val="136"/>
      </rPr>
      <t>淨資產過渡措施之當期變動數</t>
    </r>
    <phoneticPr fontId="69" type="noConversion"/>
  </si>
  <si>
    <r>
      <t>(</t>
    </r>
    <r>
      <rPr>
        <sz val="12"/>
        <rFont val="標楷體"/>
        <family val="4"/>
        <charset val="136"/>
      </rPr>
      <t>單位：新台幣億元</t>
    </r>
    <r>
      <rPr>
        <sz val="12"/>
        <rFont val="Times New Roman"/>
        <family val="1"/>
      </rPr>
      <t>)</t>
    </r>
    <phoneticPr fontId="69" type="noConversion"/>
  </si>
  <si>
    <r>
      <rPr>
        <sz val="12"/>
        <rFont val="標楷體"/>
        <family val="4"/>
        <charset val="136"/>
      </rPr>
      <t>當期</t>
    </r>
    <r>
      <rPr>
        <sz val="12"/>
        <rFont val="Times New Roman"/>
        <family val="1"/>
      </rPr>
      <t>ICS</t>
    </r>
    <r>
      <rPr>
        <sz val="12"/>
        <rFont val="標楷體"/>
        <family val="4"/>
        <charset val="136"/>
      </rPr>
      <t>股東權益之變動</t>
    </r>
    <phoneticPr fontId="20" type="noConversion"/>
  </si>
  <si>
    <r>
      <rPr>
        <sz val="12"/>
        <rFont val="標楷體"/>
        <family val="4"/>
        <charset val="136"/>
      </rPr>
      <t>保險服務結果</t>
    </r>
    <phoneticPr fontId="20" type="noConversion"/>
  </si>
  <si>
    <r>
      <rPr>
        <sz val="12"/>
        <rFont val="標楷體"/>
        <family val="4"/>
        <charset val="136"/>
      </rPr>
      <t>其他</t>
    </r>
    <r>
      <rPr>
        <sz val="12"/>
        <rFont val="Times New Roman"/>
        <family val="1"/>
      </rPr>
      <t>(</t>
    </r>
    <r>
      <rPr>
        <sz val="12"/>
        <rFont val="標楷體"/>
        <family val="4"/>
        <charset val="136"/>
      </rPr>
      <t>請明列細項並予說明</t>
    </r>
    <r>
      <rPr>
        <sz val="12"/>
        <rFont val="Times New Roman"/>
        <family val="1"/>
      </rPr>
      <t>)</t>
    </r>
  </si>
  <si>
    <r>
      <rPr>
        <sz val="12"/>
        <rFont val="標楷體"/>
        <family val="4"/>
        <charset val="136"/>
      </rPr>
      <t>財務結果</t>
    </r>
    <phoneticPr fontId="20" type="noConversion"/>
  </si>
  <si>
    <r>
      <rPr>
        <sz val="12"/>
        <rFont val="標楷體"/>
        <family val="4"/>
        <charset val="136"/>
      </rPr>
      <t>總投資收益</t>
    </r>
    <r>
      <rPr>
        <sz val="12"/>
        <rFont val="Times New Roman"/>
        <family val="1"/>
      </rPr>
      <t>(</t>
    </r>
    <r>
      <rPr>
        <sz val="12"/>
        <rFont val="標楷體"/>
        <family val="4"/>
        <charset val="136"/>
      </rPr>
      <t>含資產評價損益</t>
    </r>
    <r>
      <rPr>
        <sz val="12"/>
        <rFont val="Times New Roman"/>
        <family val="1"/>
      </rPr>
      <t>)</t>
    </r>
    <phoneticPr fontId="20" type="noConversion"/>
  </si>
  <si>
    <r>
      <t>ICS</t>
    </r>
    <r>
      <rPr>
        <sz val="12"/>
        <rFont val="標楷體"/>
        <family val="4"/>
        <charset val="136"/>
      </rPr>
      <t>負債利息成本及利率變動影響數</t>
    </r>
    <r>
      <rPr>
        <sz val="12"/>
        <rFont val="Times New Roman"/>
        <family val="1"/>
      </rPr>
      <t xml:space="preserve">    </t>
    </r>
    <phoneticPr fontId="20" type="noConversion"/>
  </si>
  <si>
    <r>
      <rPr>
        <sz val="12"/>
        <rFont val="標楷體"/>
        <family val="4"/>
        <charset val="136"/>
      </rPr>
      <t>其他營業結果</t>
    </r>
    <phoneticPr fontId="20" type="noConversion"/>
  </si>
  <si>
    <r>
      <rPr>
        <sz val="12"/>
        <rFont val="標楷體"/>
        <family val="4"/>
        <charset val="136"/>
      </rPr>
      <t>發債利息費用</t>
    </r>
  </si>
  <si>
    <r>
      <rPr>
        <sz val="12"/>
        <rFont val="標楷體"/>
        <family val="4"/>
        <charset val="136"/>
      </rPr>
      <t>死利差互抵準備金提存數</t>
    </r>
    <phoneticPr fontId="20" type="noConversion"/>
  </si>
  <si>
    <r>
      <rPr>
        <sz val="12"/>
        <rFont val="標楷體"/>
        <family val="4"/>
        <charset val="136"/>
      </rPr>
      <t>所得稅影響數</t>
    </r>
    <phoneticPr fontId="20" type="noConversion"/>
  </si>
  <si>
    <r>
      <rPr>
        <sz val="12"/>
        <rFont val="標楷體"/>
        <family val="4"/>
        <charset val="136"/>
      </rPr>
      <t>現金增資</t>
    </r>
    <r>
      <rPr>
        <sz val="12"/>
        <rFont val="Times New Roman"/>
        <family val="1"/>
      </rPr>
      <t>-</t>
    </r>
    <r>
      <rPr>
        <sz val="12"/>
        <rFont val="標楷體"/>
        <family val="4"/>
        <charset val="136"/>
      </rPr>
      <t>當期現金股利</t>
    </r>
    <phoneticPr fontId="20" type="noConversion"/>
  </si>
  <si>
    <r>
      <rPr>
        <sz val="12"/>
        <rFont val="標楷體"/>
        <family val="4"/>
        <charset val="136"/>
      </rPr>
      <t>資本分級調整之當期變動數</t>
    </r>
    <phoneticPr fontId="20" type="noConversion"/>
  </si>
  <si>
    <r>
      <t>ICS</t>
    </r>
    <r>
      <rPr>
        <sz val="12"/>
        <rFont val="標楷體"/>
        <family val="4"/>
        <charset val="136"/>
      </rPr>
      <t>自有資本增加數</t>
    </r>
    <r>
      <rPr>
        <sz val="12"/>
        <rFont val="Times New Roman"/>
        <family val="1"/>
      </rPr>
      <t>(</t>
    </r>
    <r>
      <rPr>
        <sz val="12"/>
        <rFont val="標楷體"/>
        <family val="4"/>
        <charset val="136"/>
      </rPr>
      <t>不含</t>
    </r>
    <r>
      <rPr>
        <sz val="12"/>
        <rFont val="Times New Roman"/>
        <family val="1"/>
      </rPr>
      <t>ICS</t>
    </r>
    <r>
      <rPr>
        <sz val="12"/>
        <rFont val="標楷體"/>
        <family val="4"/>
        <charset val="136"/>
      </rPr>
      <t>淨資產過渡措施</t>
    </r>
    <r>
      <rPr>
        <sz val="12"/>
        <rFont val="Times New Roman"/>
        <family val="1"/>
      </rPr>
      <t>)</t>
    </r>
    <phoneticPr fontId="20" type="noConversion"/>
  </si>
  <si>
    <r>
      <t>ICS</t>
    </r>
    <r>
      <rPr>
        <sz val="12"/>
        <rFont val="標楷體"/>
        <family val="4"/>
        <charset val="136"/>
      </rPr>
      <t>淨資產過渡措施之當期變動數</t>
    </r>
    <phoneticPr fontId="20" type="noConversion"/>
  </si>
  <si>
    <r>
      <t>ICS</t>
    </r>
    <r>
      <rPr>
        <sz val="12"/>
        <rFont val="標楷體"/>
        <family val="4"/>
        <charset val="136"/>
      </rPr>
      <t>自有資本增加數</t>
    </r>
    <r>
      <rPr>
        <sz val="12"/>
        <rFont val="Times New Roman"/>
        <family val="1"/>
      </rPr>
      <t>(</t>
    </r>
    <r>
      <rPr>
        <sz val="12"/>
        <rFont val="標楷體"/>
        <family val="4"/>
        <charset val="136"/>
      </rPr>
      <t>含</t>
    </r>
    <r>
      <rPr>
        <sz val="12"/>
        <rFont val="Times New Roman"/>
        <family val="1"/>
      </rPr>
      <t>ICS</t>
    </r>
    <r>
      <rPr>
        <sz val="12"/>
        <rFont val="標楷體"/>
        <family val="4"/>
        <charset val="136"/>
      </rPr>
      <t>淨資產過渡措施</t>
    </r>
    <r>
      <rPr>
        <sz val="12"/>
        <rFont val="Times New Roman"/>
        <family val="1"/>
      </rPr>
      <t>)</t>
    </r>
    <phoneticPr fontId="20" type="noConversion"/>
  </si>
  <si>
    <r>
      <t>ICS</t>
    </r>
    <r>
      <rPr>
        <sz val="12"/>
        <rFont val="標楷體"/>
        <family val="4"/>
        <charset val="136"/>
      </rPr>
      <t>自有資本增加數</t>
    </r>
    <r>
      <rPr>
        <sz val="12"/>
        <rFont val="Times New Roman"/>
        <family val="1"/>
      </rPr>
      <t>(</t>
    </r>
    <r>
      <rPr>
        <sz val="12"/>
        <rFont val="標楷體"/>
        <family val="4"/>
        <charset val="136"/>
      </rPr>
      <t>含</t>
    </r>
    <r>
      <rPr>
        <sz val="12"/>
        <rFont val="Times New Roman"/>
        <family val="1"/>
      </rPr>
      <t>ICS</t>
    </r>
    <r>
      <rPr>
        <sz val="12"/>
        <rFont val="標楷體"/>
        <family val="4"/>
        <charset val="136"/>
      </rPr>
      <t>淨資產過渡措施</t>
    </r>
    <r>
      <rPr>
        <sz val="12"/>
        <rFont val="Times New Roman"/>
        <family val="1"/>
      </rPr>
      <t>)=</t>
    </r>
    <r>
      <rPr>
        <sz val="12"/>
        <rFont val="標楷體"/>
        <family val="4"/>
        <charset val="136"/>
      </rPr>
      <t>當期</t>
    </r>
    <r>
      <rPr>
        <sz val="12"/>
        <rFont val="Times New Roman"/>
        <family val="1"/>
      </rPr>
      <t>ICS</t>
    </r>
    <r>
      <rPr>
        <sz val="12"/>
        <rFont val="標楷體"/>
        <family val="4"/>
        <charset val="136"/>
      </rPr>
      <t>股東權益之變動</t>
    </r>
    <r>
      <rPr>
        <sz val="12"/>
        <rFont val="Times New Roman"/>
        <family val="1"/>
      </rPr>
      <t>(</t>
    </r>
    <r>
      <rPr>
        <sz val="12"/>
        <rFont val="標楷體"/>
        <family val="4"/>
        <charset val="136"/>
      </rPr>
      <t>當期</t>
    </r>
    <r>
      <rPr>
        <sz val="12"/>
        <rFont val="Times New Roman"/>
        <family val="1"/>
      </rPr>
      <t>IFRS17</t>
    </r>
    <r>
      <rPr>
        <sz val="12"/>
        <rFont val="標楷體"/>
        <family val="4"/>
        <charset val="136"/>
      </rPr>
      <t>淨值變動數</t>
    </r>
    <r>
      <rPr>
        <sz val="12"/>
        <rFont val="Times New Roman"/>
        <family val="1"/>
      </rPr>
      <t>+ICS</t>
    </r>
    <r>
      <rPr>
        <sz val="12"/>
        <rFont val="標楷體"/>
        <family val="4"/>
        <charset val="136"/>
      </rPr>
      <t>調整數</t>
    </r>
    <r>
      <rPr>
        <sz val="12"/>
        <rFont val="Times New Roman"/>
        <family val="1"/>
      </rPr>
      <t>)+</t>
    </r>
    <r>
      <rPr>
        <sz val="12"/>
        <rFont val="標楷體"/>
        <family val="4"/>
        <charset val="136"/>
      </rPr>
      <t>資本分級調整之當期變動數</t>
    </r>
    <r>
      <rPr>
        <sz val="12"/>
        <rFont val="Times New Roman"/>
        <family val="1"/>
      </rPr>
      <t>+ICS</t>
    </r>
    <r>
      <rPr>
        <sz val="12"/>
        <rFont val="標楷體"/>
        <family val="4"/>
        <charset val="136"/>
      </rPr>
      <t>淨資產過渡措施之當期變動數</t>
    </r>
    <phoneticPr fontId="20" type="noConversion"/>
  </si>
  <si>
    <r>
      <t>IFRS17</t>
    </r>
    <r>
      <rPr>
        <sz val="12"/>
        <rFont val="標楷體"/>
        <family val="4"/>
        <charset val="136"/>
      </rPr>
      <t>淨值變動數</t>
    </r>
    <phoneticPr fontId="69" type="noConversion"/>
  </si>
  <si>
    <r>
      <rPr>
        <sz val="12"/>
        <rFont val="標楷體"/>
        <family val="4"/>
        <charset val="136"/>
      </rPr>
      <t>其他綜合損益</t>
    </r>
    <phoneticPr fontId="20" type="noConversion"/>
  </si>
  <si>
    <r>
      <t xml:space="preserve">
ICS</t>
    </r>
    <r>
      <rPr>
        <sz val="12"/>
        <rFont val="標楷體"/>
        <family val="4"/>
        <charset val="136"/>
      </rPr>
      <t>調整數</t>
    </r>
    <phoneticPr fontId="69" type="noConversion"/>
  </si>
  <si>
    <r>
      <rPr>
        <sz val="12"/>
        <rFont val="標楷體"/>
        <family val="4"/>
        <charset val="136"/>
      </rPr>
      <t>保險服務結果</t>
    </r>
    <phoneticPr fontId="69" type="noConversion"/>
  </si>
  <si>
    <r>
      <rPr>
        <sz val="12"/>
        <rFont val="標楷體"/>
        <family val="4"/>
        <charset val="136"/>
      </rPr>
      <t>其他</t>
    </r>
    <r>
      <rPr>
        <sz val="12"/>
        <rFont val="Times New Roman"/>
        <family val="1"/>
      </rPr>
      <t>(</t>
    </r>
    <r>
      <rPr>
        <sz val="12"/>
        <rFont val="標楷體"/>
        <family val="4"/>
        <charset val="136"/>
      </rPr>
      <t>請明列細項並予說明</t>
    </r>
    <r>
      <rPr>
        <sz val="12"/>
        <rFont val="Times New Roman"/>
        <family val="1"/>
      </rPr>
      <t>)</t>
    </r>
    <phoneticPr fontId="20" type="noConversion"/>
  </si>
  <si>
    <r>
      <rPr>
        <sz val="12"/>
        <rFont val="標楷體"/>
        <family val="4"/>
        <charset val="136"/>
      </rPr>
      <t>財務結果</t>
    </r>
    <phoneticPr fontId="69" type="noConversion"/>
  </si>
  <si>
    <r>
      <rPr>
        <sz val="12"/>
        <rFont val="標楷體"/>
        <family val="4"/>
        <charset val="136"/>
      </rPr>
      <t>保單借款評價損益</t>
    </r>
    <phoneticPr fontId="20" type="noConversion"/>
  </si>
  <si>
    <r>
      <t>AC</t>
    </r>
    <r>
      <rPr>
        <sz val="12"/>
        <rFont val="標楷體"/>
        <family val="4"/>
        <charset val="136"/>
      </rPr>
      <t>類資產評價損益</t>
    </r>
    <phoneticPr fontId="20" type="noConversion"/>
  </si>
  <si>
    <r>
      <rPr>
        <sz val="12"/>
        <rFont val="標楷體"/>
        <family val="4"/>
        <charset val="136"/>
      </rPr>
      <t>自用不動產評價損益</t>
    </r>
    <phoneticPr fontId="20" type="noConversion"/>
  </si>
  <si>
    <r>
      <rPr>
        <sz val="12"/>
        <rFont val="標楷體"/>
        <family val="4"/>
        <charset val="136"/>
      </rPr>
      <t>外匯價格變動準備金變動數</t>
    </r>
    <phoneticPr fontId="20" type="noConversion"/>
  </si>
  <si>
    <r>
      <rPr>
        <sz val="12"/>
        <rFont val="標楷體"/>
        <family val="4"/>
        <charset val="136"/>
      </rPr>
      <t>其他調整數</t>
    </r>
    <r>
      <rPr>
        <sz val="12"/>
        <rFont val="Times New Roman"/>
        <family val="1"/>
      </rPr>
      <t>(</t>
    </r>
    <r>
      <rPr>
        <sz val="12"/>
        <rFont val="標楷體"/>
        <family val="4"/>
        <charset val="136"/>
      </rPr>
      <t>請明列細項並予說明</t>
    </r>
    <r>
      <rPr>
        <sz val="12"/>
        <rFont val="Times New Roman"/>
        <family val="1"/>
      </rPr>
      <t>)</t>
    </r>
  </si>
  <si>
    <r>
      <rPr>
        <b/>
        <sz val="12"/>
        <color rgb="FFFF0000"/>
        <rFont val="標楷體"/>
        <family val="4"/>
        <charset val="136"/>
      </rPr>
      <t>公司應評估調整商品規劃、盈餘保留規劃及增資規劃及選擇性過渡措施，以達接軌二制度後</t>
    </r>
    <r>
      <rPr>
        <b/>
        <sz val="12"/>
        <color rgb="FFFF0000"/>
        <rFont val="Times New Roman"/>
        <family val="1"/>
      </rPr>
      <t>IFRS17</t>
    </r>
    <r>
      <rPr>
        <b/>
        <sz val="12"/>
        <color rgb="FFFF0000"/>
        <rFont val="標楷體"/>
        <family val="4"/>
        <charset val="136"/>
      </rPr>
      <t>淨值比</t>
    </r>
    <r>
      <rPr>
        <b/>
        <sz val="12"/>
        <color rgb="FFFF0000"/>
        <rFont val="Times New Roman"/>
        <family val="1"/>
      </rPr>
      <t>&gt;=3%</t>
    </r>
    <r>
      <rPr>
        <b/>
        <sz val="12"/>
        <color rgb="FFFF0000"/>
        <rFont val="標楷體"/>
        <family val="4"/>
        <charset val="136"/>
      </rPr>
      <t>、含過渡措施之</t>
    </r>
    <r>
      <rPr>
        <b/>
        <sz val="12"/>
        <color rgb="FFFF0000"/>
        <rFont val="Times New Roman"/>
        <family val="1"/>
      </rPr>
      <t>ICS Ratio &gt;=100%</t>
    </r>
    <r>
      <rPr>
        <b/>
        <sz val="12"/>
        <color rgb="FFFF0000"/>
        <rFont val="標楷體"/>
        <family val="4"/>
        <charset val="136"/>
      </rPr>
      <t>及過渡期屆滿時符合</t>
    </r>
    <r>
      <rPr>
        <b/>
        <sz val="12"/>
        <color rgb="FFFF0000"/>
        <rFont val="Times New Roman"/>
        <family val="1"/>
      </rPr>
      <t>ICS</t>
    </r>
    <r>
      <rPr>
        <b/>
        <sz val="12"/>
        <color rgb="FFFF0000"/>
        <rFont val="標楷體"/>
        <family val="4"/>
        <charset val="136"/>
      </rPr>
      <t>資本要求</t>
    </r>
    <r>
      <rPr>
        <b/>
        <sz val="12"/>
        <color rgb="FFFF0000"/>
        <rFont val="Times New Roman"/>
        <family val="1"/>
      </rPr>
      <t>!</t>
    </r>
    <phoneticPr fontId="20" type="noConversion"/>
  </si>
  <si>
    <r>
      <t>(II)ICS Ratio(QIS 2024</t>
    </r>
    <r>
      <rPr>
        <b/>
        <sz val="12"/>
        <color rgb="FF0000FF"/>
        <rFont val="標楷體"/>
        <family val="4"/>
        <charset val="136"/>
      </rPr>
      <t>基礎</t>
    </r>
    <r>
      <rPr>
        <b/>
        <sz val="12"/>
        <color rgb="FF0000FF"/>
        <rFont val="Times New Roman"/>
        <family val="1"/>
      </rPr>
      <t>+</t>
    </r>
    <r>
      <rPr>
        <b/>
        <sz val="12"/>
        <color rgb="FF0000FF"/>
        <rFont val="標楷體"/>
        <family val="4"/>
        <charset val="136"/>
      </rPr>
      <t>保單借款不含既有保單新增貸款</t>
    </r>
    <r>
      <rPr>
        <b/>
        <sz val="12"/>
        <color rgb="FF0000FF"/>
        <rFont val="Times New Roman"/>
        <family val="1"/>
      </rPr>
      <t>)</t>
    </r>
    <phoneticPr fontId="20" type="noConversion"/>
  </si>
  <si>
    <r>
      <rPr>
        <b/>
        <sz val="14"/>
        <rFont val="標楷體"/>
        <family val="4"/>
        <charset val="136"/>
      </rPr>
      <t>指定附表</t>
    </r>
    <r>
      <rPr>
        <b/>
        <sz val="14"/>
        <rFont val="Times New Roman"/>
        <family val="1"/>
      </rPr>
      <t>3-2-1</t>
    </r>
    <r>
      <rPr>
        <b/>
        <sz val="14"/>
        <rFont val="Microsoft JhengHei UI"/>
        <family val="4"/>
        <charset val="136"/>
      </rPr>
      <t>：</t>
    </r>
    <r>
      <rPr>
        <b/>
        <sz val="14"/>
        <rFont val="標楷體"/>
        <family val="4"/>
        <charset val="136"/>
      </rPr>
      <t>接軌日之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t>
    </r>
    <r>
      <rPr>
        <b/>
        <sz val="14"/>
        <color rgb="FFFF0000"/>
        <rFont val="Times New Roman"/>
        <family val="1"/>
      </rPr>
      <t>109/12/31</t>
    </r>
    <r>
      <rPr>
        <b/>
        <sz val="14"/>
        <rFont val="標楷體"/>
        <family val="4"/>
        <charset val="136"/>
      </rPr>
      <t>利率情境為基礎</t>
    </r>
    <r>
      <rPr>
        <b/>
        <sz val="14"/>
        <rFont val="Times New Roman"/>
        <family val="1"/>
      </rPr>
      <t>)</t>
    </r>
    <phoneticPr fontId="20" type="noConversion"/>
  </si>
  <si>
    <r>
      <rPr>
        <b/>
        <sz val="14"/>
        <rFont val="標楷體"/>
        <family val="4"/>
        <charset val="136"/>
      </rPr>
      <t>指定附表</t>
    </r>
    <r>
      <rPr>
        <b/>
        <sz val="14"/>
        <rFont val="Times New Roman"/>
        <family val="1"/>
      </rPr>
      <t>1</t>
    </r>
    <r>
      <rPr>
        <b/>
        <sz val="14"/>
        <rFont val="標楷體"/>
        <family val="4"/>
        <charset val="136"/>
      </rPr>
      <t>：接軌</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二制度之投資決策評估</t>
    </r>
    <phoneticPr fontId="20" type="noConversion"/>
  </si>
  <si>
    <r>
      <rPr>
        <b/>
        <u/>
        <sz val="14"/>
        <rFont val="標楷體"/>
        <family val="4"/>
        <charset val="136"/>
      </rPr>
      <t>接軌</t>
    </r>
    <r>
      <rPr>
        <b/>
        <u/>
        <sz val="14"/>
        <rFont val="Times New Roman"/>
        <family val="1"/>
      </rPr>
      <t>IFRS17</t>
    </r>
    <r>
      <rPr>
        <b/>
        <u/>
        <sz val="14"/>
        <rFont val="標楷體"/>
        <family val="4"/>
        <charset val="136"/>
      </rPr>
      <t>及</t>
    </r>
    <r>
      <rPr>
        <b/>
        <u/>
        <sz val="14"/>
        <rFont val="Times New Roman"/>
        <family val="1"/>
      </rPr>
      <t>ICS</t>
    </r>
    <r>
      <rPr>
        <b/>
        <u/>
        <sz val="14"/>
        <rFont val="標楷體"/>
        <family val="4"/>
        <charset val="136"/>
      </rPr>
      <t>二制度清償能力評估四步驟</t>
    </r>
    <phoneticPr fontId="20" type="noConversion"/>
  </si>
  <si>
    <t>-MOCE+RA</t>
    <phoneticPr fontId="20" type="noConversion"/>
  </si>
  <si>
    <r>
      <rPr>
        <sz val="12"/>
        <rFont val="標楷體"/>
        <family val="4"/>
        <charset val="136"/>
      </rPr>
      <t>註</t>
    </r>
    <r>
      <rPr>
        <sz val="12"/>
        <rFont val="Times New Roman"/>
        <family val="1"/>
      </rPr>
      <t>2</t>
    </r>
    <r>
      <rPr>
        <sz val="12"/>
        <rFont val="標楷體"/>
        <family val="4"/>
        <charset val="136"/>
      </rPr>
      <t>：盈餘保留比例以盈餘年度</t>
    </r>
    <r>
      <rPr>
        <sz val="12"/>
        <rFont val="Times New Roman"/>
        <family val="1"/>
      </rPr>
      <t>(</t>
    </r>
    <r>
      <rPr>
        <sz val="12"/>
        <rFont val="標楷體"/>
        <family val="4"/>
        <charset val="136"/>
      </rPr>
      <t>非發放年度</t>
    </r>
    <r>
      <rPr>
        <sz val="12"/>
        <rFont val="Times New Roman"/>
        <family val="1"/>
      </rPr>
      <t>)</t>
    </r>
    <r>
      <rPr>
        <sz val="12"/>
        <rFont val="標楷體"/>
        <family val="4"/>
        <charset val="136"/>
      </rPr>
      <t>填列。</t>
    </r>
    <phoneticPr fontId="69" type="noConversion"/>
  </si>
  <si>
    <r>
      <rPr>
        <sz val="12"/>
        <rFont val="標楷體"/>
        <family val="4"/>
        <charset val="136"/>
      </rPr>
      <t>強制分紅商品及利率變動型保險商品之非保證給付部分所採用之利率模型情境</t>
    </r>
    <r>
      <rPr>
        <sz val="12"/>
        <rFont val="Times New Roman"/>
        <family val="1"/>
      </rPr>
      <t>(</t>
    </r>
    <r>
      <rPr>
        <sz val="12"/>
        <rFont val="標楷體"/>
        <family val="4"/>
        <charset val="136"/>
      </rPr>
      <t>均為</t>
    </r>
    <r>
      <rPr>
        <sz val="12"/>
        <rFont val="Times New Roman"/>
        <family val="1"/>
      </rPr>
      <t>Hull White</t>
    </r>
    <r>
      <rPr>
        <sz val="12"/>
        <rFont val="標楷體"/>
        <family val="4"/>
        <charset val="136"/>
      </rPr>
      <t>利率模型產出</t>
    </r>
    <r>
      <rPr>
        <sz val="12"/>
        <rFont val="Times New Roman"/>
        <family val="1"/>
      </rPr>
      <t>)</t>
    </r>
    <r>
      <rPr>
        <sz val="12"/>
        <rFont val="標楷體"/>
        <family val="4"/>
        <charset val="136"/>
      </rPr>
      <t>、利率變動型保險商品之非保證給付部分所採用其他資產模型、通貨膨脹率及其計算標準、</t>
    </r>
    <r>
      <rPr>
        <sz val="12"/>
        <rFont val="Times New Roman"/>
        <family val="1"/>
      </rPr>
      <t>General Bucket(GB)</t>
    </r>
    <r>
      <rPr>
        <sz val="12"/>
        <rFont val="標楷體"/>
        <family val="4"/>
        <charset val="136"/>
      </rPr>
      <t>流動性貼水以及</t>
    </r>
    <r>
      <rPr>
        <sz val="12"/>
        <rFont val="Times New Roman"/>
        <family val="1"/>
      </rPr>
      <t>MB</t>
    </r>
    <r>
      <rPr>
        <sz val="12"/>
        <rFont val="標楷體"/>
        <family val="4"/>
        <charset val="136"/>
      </rPr>
      <t>所須流動性貼水計算表格等</t>
    </r>
    <r>
      <rPr>
        <sz val="12"/>
        <rFont val="Times New Roman"/>
        <family val="1"/>
      </rPr>
      <t>QIS2024</t>
    </r>
    <r>
      <rPr>
        <sz val="12"/>
        <rFont val="標楷體"/>
        <family val="4"/>
        <charset val="136"/>
      </rPr>
      <t xml:space="preserve">資料，請至財團法人保險事業發展中心公司專區下載。
</t>
    </r>
    <phoneticPr fontId="20" type="noConversion"/>
  </si>
  <si>
    <r>
      <rPr>
        <sz val="12"/>
        <rFont val="標楷體"/>
        <family val="4"/>
        <charset val="136"/>
      </rPr>
      <t>風險資本總調整數</t>
    </r>
    <r>
      <rPr>
        <sz val="12"/>
        <color rgb="FFFF0000"/>
        <rFont val="Times New Roman"/>
        <family val="1"/>
      </rPr>
      <t/>
    </r>
    <phoneticPr fontId="20" type="noConversion"/>
  </si>
  <si>
    <r>
      <t>(1)</t>
    </r>
    <r>
      <rPr>
        <sz val="12"/>
        <rFont val="標楷體"/>
        <family val="4"/>
        <charset val="136"/>
      </rPr>
      <t>淨資產過渡業務之接軌日既有貼標資產</t>
    </r>
    <phoneticPr fontId="69" type="noConversion"/>
  </si>
  <si>
    <r>
      <t>(4)</t>
    </r>
    <r>
      <rPr>
        <sz val="12"/>
        <rFont val="標楷體"/>
        <family val="4"/>
        <charset val="136"/>
      </rPr>
      <t>淨資產過渡業務之接軌日既有貼標資產</t>
    </r>
    <phoneticPr fontId="69" type="noConversion"/>
  </si>
  <si>
    <r>
      <t>MOCE</t>
    </r>
    <r>
      <rPr>
        <sz val="12"/>
        <rFont val="標楷體"/>
        <family val="4"/>
        <charset val="136"/>
      </rPr>
      <t>釋出</t>
    </r>
    <r>
      <rPr>
        <sz val="12"/>
        <rFont val="Times New Roman"/>
        <family val="1"/>
      </rPr>
      <t>(</t>
    </r>
    <r>
      <rPr>
        <sz val="12"/>
        <rFont val="標楷體"/>
        <family val="4"/>
        <charset val="136"/>
      </rPr>
      <t>有效契約</t>
    </r>
    <r>
      <rPr>
        <sz val="12"/>
        <rFont val="Times New Roman"/>
        <family val="1"/>
      </rPr>
      <t>+</t>
    </r>
    <r>
      <rPr>
        <sz val="12"/>
        <rFont val="標楷體"/>
        <family val="4"/>
        <charset val="136"/>
      </rPr>
      <t>新契約</t>
    </r>
    <r>
      <rPr>
        <sz val="12"/>
        <rFont val="Times New Roman"/>
        <family val="1"/>
      </rPr>
      <t xml:space="preserve">)   </t>
    </r>
    <phoneticPr fontId="20" type="noConversion"/>
  </si>
  <si>
    <r>
      <t>MOCE</t>
    </r>
    <r>
      <rPr>
        <sz val="12"/>
        <rFont val="標楷體"/>
        <family val="4"/>
        <charset val="136"/>
      </rPr>
      <t>釋出</t>
    </r>
    <r>
      <rPr>
        <sz val="12"/>
        <rFont val="Times New Roman"/>
        <family val="1"/>
      </rPr>
      <t>-RA</t>
    </r>
    <r>
      <rPr>
        <sz val="12"/>
        <rFont val="標楷體"/>
        <family val="4"/>
        <charset val="136"/>
      </rPr>
      <t>釋出</t>
    </r>
    <phoneticPr fontId="20" type="noConversion"/>
  </si>
  <si>
    <r>
      <t>ICS</t>
    </r>
    <r>
      <rPr>
        <sz val="12"/>
        <rFont val="標楷體"/>
        <family val="4"/>
        <charset val="136"/>
      </rPr>
      <t>負債利息成本及利率變動影響數</t>
    </r>
    <r>
      <rPr>
        <sz val="12"/>
        <rFont val="Times New Roman"/>
        <family val="1"/>
      </rPr>
      <t>-IFIE(P&amp;L</t>
    </r>
    <r>
      <rPr>
        <sz val="12"/>
        <rFont val="標楷體"/>
        <family val="4"/>
        <charset val="136"/>
      </rPr>
      <t>及</t>
    </r>
    <r>
      <rPr>
        <sz val="12"/>
        <rFont val="Times New Roman"/>
        <family val="1"/>
      </rPr>
      <t>OCI)</t>
    </r>
    <phoneticPr fontId="20" type="noConversion"/>
  </si>
  <si>
    <r>
      <rPr>
        <sz val="12"/>
        <rFont val="標楷體"/>
        <family val="4"/>
        <charset val="136"/>
      </rPr>
      <t>利率
下降
情境</t>
    </r>
    <phoneticPr fontId="20" type="noConversion"/>
  </si>
  <si>
    <r>
      <rPr>
        <sz val="12"/>
        <rFont val="標楷體"/>
        <family val="4"/>
        <charset val="136"/>
      </rPr>
      <t>最新利率情境</t>
    </r>
    <phoneticPr fontId="20" type="noConversion"/>
  </si>
  <si>
    <r>
      <t>115</t>
    </r>
    <r>
      <rPr>
        <sz val="12"/>
        <rFont val="標楷體"/>
        <family val="4"/>
        <charset val="136"/>
      </rPr>
      <t>年</t>
    </r>
    <phoneticPr fontId="20" type="noConversion"/>
  </si>
  <si>
    <r>
      <rPr>
        <sz val="12"/>
        <rFont val="標楷體"/>
        <family val="4"/>
        <charset val="136"/>
      </rPr>
      <t>基礎
情境</t>
    </r>
    <phoneticPr fontId="20" type="noConversion"/>
  </si>
  <si>
    <r>
      <t>IFRS17</t>
    </r>
    <r>
      <rPr>
        <sz val="12"/>
        <rFont val="標楷體"/>
        <family val="4"/>
        <charset val="136"/>
      </rPr>
      <t>下新契約貢獻</t>
    </r>
    <r>
      <rPr>
        <sz val="12"/>
        <rFont val="Times New Roman"/>
        <family val="1"/>
      </rPr>
      <t>(ie,-(BEL+RA))</t>
    </r>
    <phoneticPr fontId="20" type="noConversion"/>
  </si>
  <si>
    <r>
      <rPr>
        <sz val="12"/>
        <rFont val="標楷體"/>
        <family val="4"/>
        <charset val="136"/>
      </rPr>
      <t>調節項</t>
    </r>
    <phoneticPr fontId="20" type="noConversion"/>
  </si>
  <si>
    <r>
      <t>-</t>
    </r>
    <r>
      <rPr>
        <sz val="12"/>
        <rFont val="標楷體"/>
        <family val="4"/>
        <charset val="136"/>
      </rPr>
      <t>納入間接費用</t>
    </r>
    <phoneticPr fontId="20" type="noConversion"/>
  </si>
  <si>
    <r>
      <t xml:space="preserve">+ </t>
    </r>
    <r>
      <rPr>
        <sz val="12"/>
        <rFont val="標楷體"/>
        <family val="4"/>
        <charset val="136"/>
      </rPr>
      <t>保單借款履約現金流量</t>
    </r>
    <r>
      <rPr>
        <sz val="14"/>
        <rFont val="Times New Roman"/>
        <family val="1"/>
      </rPr>
      <t/>
    </r>
    <phoneticPr fontId="20" type="noConversion"/>
  </si>
  <si>
    <r>
      <t>ICS</t>
    </r>
    <r>
      <rPr>
        <sz val="12"/>
        <rFont val="標楷體"/>
        <family val="4"/>
        <charset val="136"/>
      </rPr>
      <t>下新契約貢獻</t>
    </r>
    <r>
      <rPr>
        <sz val="12"/>
        <rFont val="Times New Roman"/>
        <family val="1"/>
      </rPr>
      <t>(</t>
    </r>
    <r>
      <rPr>
        <sz val="12"/>
        <rFont val="標楷體"/>
        <family val="4"/>
        <charset val="136"/>
      </rPr>
      <t>註</t>
    </r>
    <r>
      <rPr>
        <sz val="12"/>
        <rFont val="Times New Roman"/>
        <family val="1"/>
      </rPr>
      <t>2)</t>
    </r>
    <phoneticPr fontId="20" type="noConversion"/>
  </si>
  <si>
    <r>
      <rPr>
        <b/>
        <sz val="14"/>
        <rFont val="標楷體"/>
        <family val="4"/>
        <charset val="136"/>
      </rPr>
      <t>指定附表</t>
    </r>
    <r>
      <rPr>
        <b/>
        <sz val="14"/>
        <rFont val="Times New Roman"/>
        <family val="1"/>
      </rPr>
      <t>3-3-4</t>
    </r>
    <r>
      <rPr>
        <b/>
        <sz val="14"/>
        <rFont val="標楷體"/>
        <family val="4"/>
        <charset val="136"/>
      </rPr>
      <t>：接軌後</t>
    </r>
    <r>
      <rPr>
        <b/>
        <sz val="14"/>
        <rFont val="Times New Roman"/>
        <family val="1"/>
      </rPr>
      <t>ICS</t>
    </r>
    <r>
      <rPr>
        <b/>
        <sz val="14"/>
        <rFont val="標楷體"/>
        <family val="4"/>
        <charset val="136"/>
      </rPr>
      <t>自有資本變動之分析</t>
    </r>
    <phoneticPr fontId="69" type="noConversion"/>
  </si>
  <si>
    <r>
      <t>ICS</t>
    </r>
    <r>
      <rPr>
        <sz val="12"/>
        <rFont val="標楷體"/>
        <family val="4"/>
        <charset val="136"/>
      </rPr>
      <t>下新契約貢獻</t>
    </r>
    <r>
      <rPr>
        <sz val="12"/>
        <rFont val="Times New Roman"/>
        <family val="1"/>
      </rPr>
      <t>(</t>
    </r>
    <r>
      <rPr>
        <sz val="12"/>
        <rFont val="標楷體"/>
        <family val="4"/>
        <charset val="136"/>
      </rPr>
      <t>註</t>
    </r>
    <r>
      <rPr>
        <sz val="12"/>
        <rFont val="Times New Roman"/>
        <family val="1"/>
      </rPr>
      <t>2)-CSM</t>
    </r>
    <r>
      <rPr>
        <sz val="12"/>
        <rFont val="標楷體"/>
        <family val="4"/>
        <charset val="136"/>
      </rPr>
      <t>釋出</t>
    </r>
    <phoneticPr fontId="20" type="noConversion"/>
  </si>
  <si>
    <r>
      <rPr>
        <sz val="12"/>
        <rFont val="標楷體"/>
        <family val="4"/>
        <charset val="136"/>
      </rPr>
      <t>註</t>
    </r>
    <r>
      <rPr>
        <sz val="12"/>
        <rFont val="Times New Roman"/>
        <family val="1"/>
      </rPr>
      <t>1</t>
    </r>
    <r>
      <rPr>
        <sz val="12"/>
        <rFont val="標楷體"/>
        <family val="4"/>
        <charset val="136"/>
      </rPr>
      <t>：請分析</t>
    </r>
    <r>
      <rPr>
        <sz val="12"/>
        <rFont val="Times New Roman"/>
        <family val="1"/>
      </rPr>
      <t>(A)</t>
    </r>
    <r>
      <rPr>
        <sz val="12"/>
        <rFont val="標楷體"/>
        <family val="4"/>
        <charset val="136"/>
      </rPr>
      <t>或</t>
    </r>
    <r>
      <rPr>
        <sz val="12"/>
        <rFont val="Times New Roman"/>
        <family val="1"/>
      </rPr>
      <t>(B)</t>
    </r>
    <r>
      <rPr>
        <sz val="12"/>
        <rFont val="標楷體"/>
        <family val="4"/>
        <charset val="136"/>
      </rPr>
      <t>之不同情境下</t>
    </r>
    <r>
      <rPr>
        <sz val="12"/>
        <rFont val="Times New Roman"/>
        <family val="1"/>
      </rPr>
      <t>ICS</t>
    </r>
    <r>
      <rPr>
        <sz val="12"/>
        <rFont val="標楷體"/>
        <family val="4"/>
        <charset val="136"/>
      </rPr>
      <t>自有資本增加數的合理性。</t>
    </r>
    <phoneticPr fontId="20" type="noConversion"/>
  </si>
  <si>
    <t>基礎情境</t>
    <phoneticPr fontId="20" type="noConversion"/>
  </si>
  <si>
    <r>
      <rPr>
        <sz val="12"/>
        <rFont val="標楷體"/>
        <family val="4"/>
        <charset val="136"/>
      </rPr>
      <t>情境</t>
    </r>
    <r>
      <rPr>
        <sz val="12"/>
        <rFont val="Times New Roman"/>
        <family val="1"/>
      </rPr>
      <t>(</t>
    </r>
    <r>
      <rPr>
        <sz val="12"/>
        <rFont val="標楷體"/>
        <family val="4"/>
        <charset val="136"/>
      </rPr>
      <t>註</t>
    </r>
    <r>
      <rPr>
        <sz val="12"/>
        <rFont val="Times New Roman"/>
        <family val="1"/>
      </rPr>
      <t>1)</t>
    </r>
    <phoneticPr fontId="20" type="noConversion"/>
  </si>
  <si>
    <r>
      <rPr>
        <sz val="12"/>
        <rFont val="標楷體"/>
        <family val="4"/>
        <charset val="136"/>
      </rPr>
      <t>註</t>
    </r>
    <r>
      <rPr>
        <sz val="12"/>
        <rFont val="Times New Roman"/>
        <family val="4"/>
      </rPr>
      <t>2</t>
    </r>
    <r>
      <rPr>
        <sz val="12"/>
        <rFont val="新細明體"/>
        <family val="4"/>
        <charset val="136"/>
      </rPr>
      <t>：</t>
    </r>
    <r>
      <rPr>
        <sz val="12"/>
        <rFont val="標楷體"/>
        <family val="4"/>
        <charset val="136"/>
      </rPr>
      <t>為確認</t>
    </r>
    <r>
      <rPr>
        <sz val="12"/>
        <rFont val="Times New Roman"/>
        <family val="1"/>
      </rPr>
      <t>ICS</t>
    </r>
    <r>
      <rPr>
        <sz val="12"/>
        <rFont val="標楷體"/>
        <family val="4"/>
        <charset val="136"/>
      </rPr>
      <t>下新契約貢獻之正確性，並協助業者檢視二套制度下新契約貢獻之差異，請以</t>
    </r>
    <r>
      <rPr>
        <sz val="12"/>
        <rFont val="Times New Roman"/>
        <family val="1"/>
      </rPr>
      <t>115</t>
    </r>
    <r>
      <rPr>
        <sz val="12"/>
        <rFont val="標楷體"/>
        <family val="4"/>
        <charset val="136"/>
      </rPr>
      <t>年為例，填列下列調節表。</t>
    </r>
    <phoneticPr fontId="20" type="noConversion"/>
  </si>
  <si>
    <t>無利率轉換措施</t>
    <phoneticPr fontId="20" type="noConversion"/>
  </si>
  <si>
    <t>含利率轉換措施(依公司採計貼水)</t>
    <phoneticPr fontId="20" type="noConversion"/>
  </si>
  <si>
    <r>
      <t xml:space="preserve">(1) </t>
    </r>
    <r>
      <rPr>
        <sz val="12"/>
        <rFont val="標楷體"/>
        <family val="4"/>
        <charset val="136"/>
      </rPr>
      <t>採</t>
    </r>
    <r>
      <rPr>
        <sz val="12"/>
        <rFont val="Times New Roman"/>
        <family val="1"/>
      </rPr>
      <t>IFRS17</t>
    </r>
    <r>
      <rPr>
        <sz val="12"/>
        <rFont val="標楷體"/>
        <family val="4"/>
        <charset val="136"/>
      </rPr>
      <t>試算帳載業主權益</t>
    </r>
    <phoneticPr fontId="20" type="noConversion"/>
  </si>
  <si>
    <r>
      <t xml:space="preserve">(6) </t>
    </r>
    <r>
      <rPr>
        <sz val="12"/>
        <rFont val="標楷體"/>
        <family val="4"/>
        <charset val="136"/>
      </rPr>
      <t>所得稅影響數</t>
    </r>
    <phoneticPr fontId="69" type="noConversion"/>
  </si>
  <si>
    <r>
      <t xml:space="preserve">(5) </t>
    </r>
    <r>
      <rPr>
        <sz val="12"/>
        <rFont val="標楷體"/>
        <family val="4"/>
        <charset val="136"/>
      </rPr>
      <t>其他調整數</t>
    </r>
    <r>
      <rPr>
        <sz val="12"/>
        <rFont val="Times New Roman"/>
        <family val="1"/>
      </rPr>
      <t>(</t>
    </r>
    <r>
      <rPr>
        <sz val="12"/>
        <rFont val="標楷體"/>
        <family val="4"/>
        <charset val="136"/>
      </rPr>
      <t>請明列細項並予說明</t>
    </r>
    <r>
      <rPr>
        <sz val="12"/>
        <rFont val="Times New Roman"/>
        <family val="1"/>
      </rPr>
      <t>)</t>
    </r>
    <phoneticPr fontId="20" type="noConversion"/>
  </si>
  <si>
    <r>
      <t xml:space="preserve">(4) </t>
    </r>
    <r>
      <rPr>
        <sz val="12"/>
        <rFont val="標楷體"/>
        <family val="4"/>
        <charset val="136"/>
      </rPr>
      <t>資產調整數</t>
    </r>
    <phoneticPr fontId="69" type="noConversion"/>
  </si>
  <si>
    <r>
      <t xml:space="preserve">(3) </t>
    </r>
    <r>
      <rPr>
        <sz val="12"/>
        <rFont val="標楷體"/>
        <family val="4"/>
        <charset val="136"/>
      </rPr>
      <t>非保險負債調整數</t>
    </r>
    <phoneticPr fontId="69" type="noConversion"/>
  </si>
  <si>
    <r>
      <t xml:space="preserve">(2) </t>
    </r>
    <r>
      <rPr>
        <sz val="12"/>
        <rFont val="標楷體"/>
        <family val="4"/>
        <charset val="136"/>
      </rPr>
      <t>保險負債調整數</t>
    </r>
    <phoneticPr fontId="69" type="noConversion"/>
  </si>
  <si>
    <r>
      <t xml:space="preserve">(8) </t>
    </r>
    <r>
      <rPr>
        <sz val="12"/>
        <rFont val="標楷體"/>
        <family val="4"/>
        <charset val="136"/>
      </rPr>
      <t>其他資本工具</t>
    </r>
    <phoneticPr fontId="69" type="noConversion"/>
  </si>
  <si>
    <r>
      <t>(9) ICS</t>
    </r>
    <r>
      <rPr>
        <sz val="12"/>
        <rFont val="標楷體"/>
        <family val="4"/>
        <charset val="136"/>
      </rPr>
      <t>自有資本</t>
    </r>
    <r>
      <rPr>
        <sz val="12"/>
        <rFont val="Times New Roman"/>
        <family val="1"/>
      </rPr>
      <t>(</t>
    </r>
    <r>
      <rPr>
        <sz val="12"/>
        <rFont val="標楷體"/>
        <family val="4"/>
        <charset val="136"/>
      </rPr>
      <t>無淨資產過渡措施</t>
    </r>
    <r>
      <rPr>
        <sz val="12"/>
        <rFont val="Times New Roman"/>
        <family val="1"/>
      </rPr>
      <t>)=(7)+(8)</t>
    </r>
    <phoneticPr fontId="20" type="noConversion"/>
  </si>
  <si>
    <r>
      <t>(10) ICS</t>
    </r>
    <r>
      <rPr>
        <sz val="12"/>
        <rFont val="標楷體"/>
        <family val="4"/>
        <charset val="136"/>
      </rPr>
      <t>淨資產過渡措施調整數</t>
    </r>
    <phoneticPr fontId="20" type="noConversion"/>
  </si>
  <si>
    <r>
      <t>(11) ICS</t>
    </r>
    <r>
      <rPr>
        <sz val="12"/>
        <rFont val="標楷體"/>
        <family val="4"/>
        <charset val="136"/>
      </rPr>
      <t>自有資本</t>
    </r>
    <r>
      <rPr>
        <sz val="12"/>
        <rFont val="Times New Roman"/>
        <family val="1"/>
      </rPr>
      <t>(</t>
    </r>
    <r>
      <rPr>
        <sz val="12"/>
        <rFont val="標楷體"/>
        <family val="4"/>
        <charset val="136"/>
      </rPr>
      <t>含</t>
    </r>
    <r>
      <rPr>
        <sz val="12"/>
        <rFont val="Times New Roman"/>
        <family val="1"/>
      </rPr>
      <t>ICS</t>
    </r>
    <r>
      <rPr>
        <sz val="12"/>
        <rFont val="標楷體"/>
        <family val="4"/>
        <charset val="136"/>
      </rPr>
      <t>淨資產過渡措施</t>
    </r>
    <r>
      <rPr>
        <sz val="12"/>
        <rFont val="Times New Roman"/>
        <family val="1"/>
      </rPr>
      <t>)=(9)+(10)</t>
    </r>
    <phoneticPr fontId="20" type="noConversion"/>
  </si>
  <si>
    <r>
      <rPr>
        <b/>
        <sz val="14"/>
        <rFont val="標楷體"/>
        <family val="4"/>
        <charset val="136"/>
      </rPr>
      <t>指定附表</t>
    </r>
    <r>
      <rPr>
        <b/>
        <sz val="14"/>
        <rFont val="Times New Roman"/>
        <family val="1"/>
      </rPr>
      <t>3-1-2</t>
    </r>
    <r>
      <rPr>
        <b/>
        <sz val="14"/>
        <rFont val="標楷體"/>
        <family val="4"/>
        <charset val="136"/>
      </rPr>
      <t>：接軌後之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之有效契約及利率情境為基礎</t>
    </r>
    <r>
      <rPr>
        <b/>
        <sz val="14"/>
        <rFont val="Times New Roman"/>
        <family val="1"/>
      </rPr>
      <t>)</t>
    </r>
    <phoneticPr fontId="20" type="noConversion"/>
  </si>
  <si>
    <r>
      <rPr>
        <sz val="12"/>
        <rFont val="標楷體"/>
        <family val="4"/>
        <charset val="136"/>
      </rPr>
      <t>各項總風險資本調整數</t>
    </r>
    <r>
      <rPr>
        <sz val="12"/>
        <rFont val="Times New Roman"/>
        <family val="1"/>
      </rPr>
      <t>(</t>
    </r>
    <r>
      <rPr>
        <sz val="12"/>
        <rFont val="標楷體"/>
        <family val="4"/>
        <charset val="136"/>
      </rPr>
      <t>註</t>
    </r>
    <r>
      <rPr>
        <sz val="12"/>
        <rFont val="Times New Roman"/>
        <family val="1"/>
      </rPr>
      <t>)</t>
    </r>
    <phoneticPr fontId="20" type="noConversion"/>
  </si>
  <si>
    <r>
      <t>CSM</t>
    </r>
    <r>
      <rPr>
        <sz val="12"/>
        <rFont val="標楷體"/>
        <family val="4"/>
        <charset val="136"/>
      </rPr>
      <t>餘額</t>
    </r>
    <r>
      <rPr>
        <sz val="12"/>
        <rFont val="Times New Roman"/>
        <family val="1"/>
      </rPr>
      <t>÷</t>
    </r>
    <r>
      <rPr>
        <sz val="12"/>
        <rFont val="標楷體"/>
        <family val="4"/>
        <charset val="136"/>
      </rPr>
      <t>保險合約負債</t>
    </r>
    <phoneticPr fontId="93" type="noConversion"/>
  </si>
  <si>
    <r>
      <t>RA</t>
    </r>
    <r>
      <rPr>
        <sz val="12"/>
        <rFont val="標楷體"/>
        <family val="4"/>
        <charset val="136"/>
      </rPr>
      <t>餘額</t>
    </r>
    <r>
      <rPr>
        <sz val="12"/>
        <rFont val="Times New Roman"/>
        <family val="1"/>
      </rPr>
      <t>÷</t>
    </r>
    <r>
      <rPr>
        <sz val="12"/>
        <rFont val="標楷體"/>
        <family val="4"/>
        <charset val="136"/>
      </rPr>
      <t>保險合約負債</t>
    </r>
    <phoneticPr fontId="69" type="noConversion"/>
  </si>
  <si>
    <r>
      <rPr>
        <sz val="12"/>
        <rFont val="標楷體"/>
        <family val="4"/>
        <charset val="136"/>
      </rPr>
      <t>利率下降情境</t>
    </r>
    <phoneticPr fontId="69" type="noConversion"/>
  </si>
  <si>
    <t>註：高利率保單係指符合上表條件的保單，不包含其附加契約。</t>
    <phoneticPr fontId="20" type="noConversion"/>
  </si>
  <si>
    <r>
      <t>ICS</t>
    </r>
    <r>
      <rPr>
        <sz val="12"/>
        <rFont val="標楷體"/>
        <family val="4"/>
        <charset val="136"/>
      </rPr>
      <t>淨資產過渡</t>
    </r>
    <phoneticPr fontId="20" type="noConversion"/>
  </si>
  <si>
    <r>
      <rPr>
        <sz val="12"/>
        <rFont val="標楷體"/>
        <family val="4"/>
        <charset val="136"/>
      </rPr>
      <t>期末</t>
    </r>
    <r>
      <rPr>
        <sz val="12"/>
        <rFont val="Times New Roman"/>
        <family val="1"/>
      </rPr>
      <t>IFRS17</t>
    </r>
    <r>
      <rPr>
        <sz val="12"/>
        <rFont val="標楷體"/>
        <family val="4"/>
        <charset val="136"/>
      </rPr>
      <t>保留盈餘</t>
    </r>
    <phoneticPr fontId="20" type="noConversion"/>
  </si>
  <si>
    <r>
      <rPr>
        <sz val="12"/>
        <rFont val="標楷體"/>
        <family val="4"/>
        <charset val="136"/>
      </rPr>
      <t>期末</t>
    </r>
    <r>
      <rPr>
        <sz val="12"/>
        <rFont val="Times New Roman"/>
        <family val="1"/>
      </rPr>
      <t>IFRS17</t>
    </r>
    <r>
      <rPr>
        <sz val="12"/>
        <rFont val="標楷體"/>
        <family val="4"/>
        <charset val="136"/>
      </rPr>
      <t>淨值</t>
    </r>
    <phoneticPr fontId="20" type="noConversion"/>
  </si>
  <si>
    <r>
      <t>(5)IFRS17</t>
    </r>
    <r>
      <rPr>
        <sz val="12"/>
        <rFont val="標楷體"/>
        <family val="4"/>
        <charset val="136"/>
      </rPr>
      <t>下不含投資型保險專設帳簿之資產總額</t>
    </r>
    <r>
      <rPr>
        <sz val="12"/>
        <rFont val="Times New Roman"/>
        <family val="1"/>
      </rPr>
      <t>=(1)+(2)+(3)-(4)</t>
    </r>
    <phoneticPr fontId="20" type="noConversion"/>
  </si>
  <si>
    <r>
      <t xml:space="preserve">(7) </t>
    </r>
    <r>
      <rPr>
        <sz val="12"/>
        <rFont val="標楷體"/>
        <family val="4"/>
        <charset val="136"/>
      </rPr>
      <t>採</t>
    </r>
    <r>
      <rPr>
        <sz val="12"/>
        <rFont val="Times New Roman"/>
        <family val="1"/>
      </rPr>
      <t>ICS</t>
    </r>
    <r>
      <rPr>
        <sz val="12"/>
        <rFont val="標楷體"/>
        <family val="4"/>
        <charset val="136"/>
      </rPr>
      <t>試算帳載業主權益</t>
    </r>
    <r>
      <rPr>
        <sz val="12"/>
        <rFont val="Times New Roman"/>
        <family val="1"/>
      </rPr>
      <t>=(1)-(2)+(3)+(4)+(5)-(6)</t>
    </r>
    <phoneticPr fontId="20" type="noConversion"/>
  </si>
  <si>
    <r>
      <rPr>
        <sz val="12"/>
        <rFont val="標楷體"/>
        <family val="4"/>
        <charset val="136"/>
      </rPr>
      <t>無利率轉換措施</t>
    </r>
  </si>
  <si>
    <r>
      <rPr>
        <sz val="12"/>
        <rFont val="標楷體"/>
        <family val="4"/>
        <charset val="136"/>
      </rPr>
      <t xml:space="preserve">含利率轉換措施
</t>
    </r>
    <r>
      <rPr>
        <sz val="12"/>
        <rFont val="Times New Roman"/>
        <family val="1"/>
      </rPr>
      <t>(</t>
    </r>
    <r>
      <rPr>
        <sz val="12"/>
        <rFont val="標楷體"/>
        <family val="4"/>
        <charset val="136"/>
      </rPr>
      <t>依公司採計貼水</t>
    </r>
    <r>
      <rPr>
        <sz val="12"/>
        <rFont val="Times New Roman"/>
        <family val="1"/>
      </rPr>
      <t>)</t>
    </r>
    <phoneticPr fontId="20" type="noConversion"/>
  </si>
  <si>
    <r>
      <rPr>
        <sz val="12"/>
        <rFont val="標楷體"/>
        <family val="4"/>
        <charset val="136"/>
      </rPr>
      <t>無利率轉換措施</t>
    </r>
    <phoneticPr fontId="20" type="noConversion"/>
  </si>
  <si>
    <r>
      <rPr>
        <sz val="12"/>
        <rFont val="標楷體"/>
        <family val="4"/>
        <charset val="136"/>
      </rPr>
      <t>含利率轉換措施</t>
    </r>
    <r>
      <rPr>
        <sz val="12"/>
        <rFont val="Times New Roman"/>
        <family val="1"/>
      </rPr>
      <t>(</t>
    </r>
    <r>
      <rPr>
        <sz val="12"/>
        <rFont val="標楷體"/>
        <family val="4"/>
        <charset val="136"/>
      </rPr>
      <t>依公司採計貼水</t>
    </r>
    <r>
      <rPr>
        <sz val="12"/>
        <rFont val="Times New Roman"/>
        <family val="1"/>
      </rPr>
      <t>)</t>
    </r>
    <phoneticPr fontId="20" type="noConversion"/>
  </si>
  <si>
    <r>
      <rPr>
        <b/>
        <sz val="14"/>
        <rFont val="標楷體"/>
        <family val="4"/>
        <charset val="136"/>
      </rPr>
      <t>指定附表</t>
    </r>
    <r>
      <rPr>
        <b/>
        <sz val="14"/>
        <rFont val="Times New Roman"/>
        <family val="1"/>
      </rPr>
      <t>3-2-2</t>
    </r>
    <r>
      <rPr>
        <b/>
        <sz val="14"/>
        <rFont val="標楷體"/>
        <family val="4"/>
        <charset val="136"/>
      </rPr>
      <t>：接軌後之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t>
    </r>
    <r>
      <rPr>
        <b/>
        <sz val="14"/>
        <color rgb="FFFF0000"/>
        <rFont val="Times New Roman"/>
        <family val="1"/>
      </rPr>
      <t>109/12/31</t>
    </r>
    <r>
      <rPr>
        <b/>
        <sz val="14"/>
        <rFont val="標楷體"/>
        <family val="4"/>
        <charset val="136"/>
      </rPr>
      <t>利率情境為基礎</t>
    </r>
    <r>
      <rPr>
        <b/>
        <sz val="14"/>
        <rFont val="Times New Roman"/>
        <family val="1"/>
      </rPr>
      <t>)</t>
    </r>
    <phoneticPr fontId="20" type="noConversion"/>
  </si>
  <si>
    <r>
      <rPr>
        <sz val="12"/>
        <rFont val="標楷體"/>
        <family val="4"/>
        <charset val="136"/>
      </rPr>
      <t>保險服務結果來自</t>
    </r>
    <r>
      <rPr>
        <sz val="12"/>
        <rFont val="Times New Roman"/>
        <family val="1"/>
      </rPr>
      <t>CSM&amp;RA</t>
    </r>
    <r>
      <rPr>
        <sz val="12"/>
        <rFont val="標楷體"/>
        <family val="4"/>
        <charset val="136"/>
      </rPr>
      <t>釋出</t>
    </r>
    <phoneticPr fontId="93" type="noConversion"/>
  </si>
  <si>
    <r>
      <t>ICS</t>
    </r>
    <r>
      <rPr>
        <sz val="12"/>
        <rFont val="標楷體"/>
        <family val="4"/>
        <charset val="136"/>
      </rPr>
      <t>下新契約貢獻</t>
    </r>
    <r>
      <rPr>
        <sz val="12"/>
        <rFont val="Times New Roman"/>
        <family val="1"/>
      </rPr>
      <t>(ie,-(CE+MOCE))</t>
    </r>
    <phoneticPr fontId="20" type="noConversion"/>
  </si>
  <si>
    <r>
      <t>CSM</t>
    </r>
    <r>
      <rPr>
        <sz val="12"/>
        <rFont val="標楷體"/>
        <family val="4"/>
        <charset val="136"/>
      </rPr>
      <t>釋出</t>
    </r>
    <phoneticPr fontId="20" type="noConversion"/>
  </si>
  <si>
    <r>
      <rPr>
        <sz val="12"/>
        <rFont val="Times New Roman"/>
        <family val="4"/>
      </rPr>
      <t>RA</t>
    </r>
    <r>
      <rPr>
        <sz val="12"/>
        <rFont val="標楷體"/>
        <family val="4"/>
        <charset val="136"/>
      </rPr>
      <t>釋出</t>
    </r>
    <phoneticPr fontId="20" type="noConversion"/>
  </si>
  <si>
    <r>
      <t>RA</t>
    </r>
    <r>
      <rPr>
        <sz val="12"/>
        <rFont val="標楷體"/>
        <family val="4"/>
        <charset val="136"/>
      </rPr>
      <t>釋出</t>
    </r>
    <phoneticPr fontId="20" type="noConversion"/>
  </si>
  <si>
    <r>
      <rPr>
        <b/>
        <sz val="14"/>
        <rFont val="標楷體"/>
        <family val="4"/>
        <charset val="136"/>
      </rPr>
      <t>指定附表</t>
    </r>
    <r>
      <rPr>
        <b/>
        <sz val="14"/>
        <rFont val="Times New Roman"/>
        <family val="1"/>
      </rPr>
      <t>2&amp;3</t>
    </r>
    <r>
      <rPr>
        <b/>
        <sz val="14"/>
        <rFont val="標楷體"/>
        <family val="4"/>
        <charset val="136"/>
      </rPr>
      <t>：接軌</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二制度之清償能力評估</t>
    </r>
    <phoneticPr fontId="20" type="noConversion"/>
  </si>
  <si>
    <t>申請比例</t>
    <phoneticPr fontId="69" type="noConversion"/>
  </si>
  <si>
    <r>
      <rPr>
        <sz val="12"/>
        <rFont val="標楷體"/>
        <family val="4"/>
        <charset val="136"/>
      </rPr>
      <t>新契約對</t>
    </r>
    <r>
      <rPr>
        <sz val="12"/>
        <rFont val="Times New Roman"/>
        <family val="1"/>
      </rPr>
      <t>ICS</t>
    </r>
    <r>
      <rPr>
        <sz val="12"/>
        <rFont val="標楷體"/>
        <family val="4"/>
        <charset val="136"/>
      </rPr>
      <t>自有資本貢獻</t>
    </r>
    <phoneticPr fontId="20" type="noConversion"/>
  </si>
  <si>
    <r>
      <t>ICS</t>
    </r>
    <r>
      <rPr>
        <sz val="12"/>
        <rFont val="標楷體"/>
        <family val="4"/>
        <charset val="136"/>
      </rPr>
      <t>淨資產過渡</t>
    </r>
    <r>
      <rPr>
        <sz val="12"/>
        <rFont val="Times New Roman"/>
        <family val="1"/>
      </rPr>
      <t>[</t>
    </r>
    <r>
      <rPr>
        <sz val="12"/>
        <rFont val="標楷體"/>
        <family val="4"/>
        <charset val="136"/>
      </rPr>
      <t>責準金利率</t>
    </r>
    <r>
      <rPr>
        <sz val="12"/>
        <rFont val="Times New Roman"/>
        <family val="1"/>
      </rPr>
      <t>6%(</t>
    </r>
    <r>
      <rPr>
        <sz val="12"/>
        <rFont val="標楷體"/>
        <family val="4"/>
        <charset val="136"/>
      </rPr>
      <t>含</t>
    </r>
    <r>
      <rPr>
        <sz val="12"/>
        <rFont val="Times New Roman"/>
        <family val="1"/>
      </rPr>
      <t>)</t>
    </r>
    <r>
      <rPr>
        <sz val="12"/>
        <rFont val="標楷體"/>
        <family val="4"/>
        <charset val="136"/>
      </rPr>
      <t>以上之保單</t>
    </r>
    <r>
      <rPr>
        <sz val="12"/>
        <rFont val="Times New Roman"/>
        <family val="1"/>
      </rPr>
      <t>]</t>
    </r>
    <phoneticPr fontId="20" type="noConversion"/>
  </si>
  <si>
    <r>
      <t>AC</t>
    </r>
    <r>
      <rPr>
        <sz val="12"/>
        <rFont val="標楷體"/>
        <family val="4"/>
        <charset val="136"/>
      </rPr>
      <t>類資產重分類為</t>
    </r>
    <r>
      <rPr>
        <sz val="12"/>
        <rFont val="Times New Roman"/>
        <family val="1"/>
      </rPr>
      <t>FVTPL</t>
    </r>
    <r>
      <rPr>
        <sz val="12"/>
        <rFont val="標楷體"/>
        <family val="4"/>
        <charset val="136"/>
      </rPr>
      <t>之比例</t>
    </r>
    <r>
      <rPr>
        <sz val="12"/>
        <rFont val="Times New Roman"/>
        <family val="1"/>
      </rPr>
      <t>(%)</t>
    </r>
    <phoneticPr fontId="69" type="noConversion"/>
  </si>
  <si>
    <t>其他調整數</t>
    <phoneticPr fontId="20" type="noConversion"/>
  </si>
  <si>
    <r>
      <rPr>
        <sz val="12"/>
        <rFont val="標楷體"/>
        <family val="4"/>
        <charset val="136"/>
      </rPr>
      <t>註</t>
    </r>
    <r>
      <rPr>
        <sz val="12"/>
        <rFont val="Times New Roman"/>
        <family val="4"/>
      </rPr>
      <t>1</t>
    </r>
    <r>
      <rPr>
        <sz val="12"/>
        <rFont val="標楷體"/>
        <family val="4"/>
        <charset val="136"/>
      </rPr>
      <t>：</t>
    </r>
    <r>
      <rPr>
        <sz val="12"/>
        <rFont val="Times New Roman"/>
        <family val="1"/>
      </rPr>
      <t>AC</t>
    </r>
    <r>
      <rPr>
        <sz val="12"/>
        <rFont val="標楷體"/>
        <family val="4"/>
        <charset val="136"/>
      </rPr>
      <t>類資產重分類至</t>
    </r>
    <r>
      <rPr>
        <sz val="12"/>
        <rFont val="Times New Roman"/>
        <family val="1"/>
      </rPr>
      <t>FVTPL</t>
    </r>
    <r>
      <rPr>
        <sz val="12"/>
        <rFont val="標楷體"/>
        <family val="4"/>
        <charset val="136"/>
      </rPr>
      <t>之比例＝</t>
    </r>
    <r>
      <rPr>
        <sz val="12"/>
        <rFont val="Times New Roman"/>
        <family val="1"/>
      </rPr>
      <t>AC</t>
    </r>
    <r>
      <rPr>
        <sz val="12"/>
        <rFont val="標楷體"/>
        <family val="4"/>
        <charset val="136"/>
      </rPr>
      <t>類資產重分類至</t>
    </r>
    <r>
      <rPr>
        <sz val="12"/>
        <rFont val="Times New Roman"/>
        <family val="1"/>
      </rPr>
      <t>FVTPL</t>
    </r>
    <r>
      <rPr>
        <sz val="12"/>
        <rFont val="標楷體"/>
        <family val="4"/>
        <charset val="136"/>
      </rPr>
      <t>之未實現餘額數</t>
    </r>
    <r>
      <rPr>
        <sz val="12"/>
        <rFont val="標楷體"/>
        <family val="1"/>
        <charset val="136"/>
      </rPr>
      <t>÷</t>
    </r>
    <r>
      <rPr>
        <sz val="12"/>
        <rFont val="標楷體"/>
        <family val="4"/>
        <charset val="136"/>
      </rPr>
      <t>重分類前</t>
    </r>
    <r>
      <rPr>
        <sz val="12"/>
        <rFont val="Times New Roman"/>
        <family val="1"/>
      </rPr>
      <t>AC</t>
    </r>
    <r>
      <rPr>
        <sz val="12"/>
        <rFont val="標楷體"/>
        <family val="4"/>
        <charset val="136"/>
      </rPr>
      <t>類資產未實現餘額數。</t>
    </r>
    <phoneticPr fontId="69" type="noConversion"/>
  </si>
  <si>
    <r>
      <rPr>
        <sz val="12"/>
        <rFont val="標楷體"/>
        <family val="4"/>
        <charset val="136"/>
      </rPr>
      <t>註</t>
    </r>
    <r>
      <rPr>
        <sz val="12"/>
        <rFont val="Times New Roman"/>
        <family val="4"/>
      </rPr>
      <t>2</t>
    </r>
    <r>
      <rPr>
        <sz val="12"/>
        <rFont val="標楷體"/>
        <family val="4"/>
        <charset val="136"/>
      </rPr>
      <t>：其他調整數包含</t>
    </r>
    <r>
      <rPr>
        <sz val="12"/>
        <rFont val="Times New Roman"/>
        <family val="1"/>
      </rPr>
      <t>(1)</t>
    </r>
    <r>
      <rPr>
        <sz val="12"/>
        <rFont val="標楷體"/>
        <family val="4"/>
        <charset val="136"/>
      </rPr>
      <t>指定用途或報主管機關同意之提列於特別盈餘公積項下強化準備金；</t>
    </r>
    <r>
      <rPr>
        <sz val="12"/>
        <rFont val="Times New Roman"/>
        <family val="1"/>
      </rPr>
      <t>(2)</t>
    </r>
    <r>
      <rPr>
        <sz val="12"/>
        <rFont val="標楷體"/>
        <family val="4"/>
        <charset val="136"/>
      </rPr>
      <t>投資性不動產後續衡量選用公允價值模式之影響數</t>
    </r>
    <r>
      <rPr>
        <sz val="12"/>
        <rFont val="Times New Roman"/>
        <family val="1"/>
      </rPr>
      <t>(</t>
    </r>
    <r>
      <rPr>
        <sz val="12"/>
        <rFont val="標楷體"/>
        <family val="4"/>
        <charset val="136"/>
      </rPr>
      <t>後續衡量尚未選用公允價值模式者</t>
    </r>
    <r>
      <rPr>
        <sz val="12"/>
        <rFont val="Times New Roman"/>
        <family val="1"/>
      </rPr>
      <t>)</t>
    </r>
    <r>
      <rPr>
        <sz val="12"/>
        <rFont val="標楷體"/>
        <family val="4"/>
        <charset val="136"/>
      </rPr>
      <t>；</t>
    </r>
    <r>
      <rPr>
        <sz val="12"/>
        <rFont val="Times New Roman"/>
        <family val="1"/>
      </rPr>
      <t>(3)</t>
    </r>
    <r>
      <rPr>
        <sz val="12"/>
        <rFont val="標楷體"/>
        <family val="4"/>
        <charset val="136"/>
      </rPr>
      <t>所得稅之影響數；</t>
    </r>
    <r>
      <rPr>
        <sz val="12"/>
        <rFont val="Times New Roman"/>
        <family val="1"/>
      </rPr>
      <t>(4)</t>
    </r>
    <r>
      <rPr>
        <sz val="12"/>
        <rFont val="標楷體"/>
        <family val="4"/>
        <charset val="136"/>
      </rPr>
      <t>終止覆蓋法結轉累積其他綜合損益至保留盈餘；</t>
    </r>
    <r>
      <rPr>
        <sz val="12"/>
        <rFont val="Times New Roman"/>
        <family val="1"/>
      </rPr>
      <t>(5)</t>
    </r>
    <r>
      <rPr>
        <sz val="12"/>
        <rFont val="標楷體"/>
        <family val="4"/>
        <charset val="136"/>
      </rPr>
      <t>其他</t>
    </r>
    <r>
      <rPr>
        <sz val="12"/>
        <rFont val="Times New Roman"/>
        <family val="1"/>
      </rPr>
      <t>(</t>
    </r>
    <r>
      <rPr>
        <sz val="12"/>
        <rFont val="標楷體"/>
        <family val="4"/>
        <charset val="136"/>
      </rPr>
      <t>請加註說明</t>
    </r>
    <r>
      <rPr>
        <sz val="12"/>
        <rFont val="Times New Roman"/>
        <family val="1"/>
      </rPr>
      <t>)</t>
    </r>
    <r>
      <rPr>
        <sz val="12"/>
        <rFont val="標楷體"/>
        <family val="4"/>
        <charset val="136"/>
      </rPr>
      <t>。</t>
    </r>
    <phoneticPr fontId="20" type="noConversion"/>
  </si>
  <si>
    <r>
      <rPr>
        <b/>
        <sz val="12"/>
        <rFont val="標楷體"/>
        <family val="4"/>
        <charset val="136"/>
      </rPr>
      <t>接軌日</t>
    </r>
    <r>
      <rPr>
        <b/>
        <sz val="12"/>
        <rFont val="Times New Roman"/>
        <family val="1"/>
      </rPr>
      <t>IFRS 17</t>
    </r>
    <r>
      <rPr>
        <b/>
        <sz val="12"/>
        <rFont val="標楷體"/>
        <family val="4"/>
        <charset val="136"/>
      </rPr>
      <t>下淨值</t>
    </r>
    <phoneticPr fontId="20" type="noConversion"/>
  </si>
  <si>
    <r>
      <rPr>
        <sz val="12"/>
        <rFont val="標楷體"/>
        <family val="4"/>
        <charset val="136"/>
      </rPr>
      <t>註：</t>
    </r>
    <r>
      <rPr>
        <sz val="12"/>
        <rFont val="Times New Roman"/>
        <family val="1"/>
      </rPr>
      <t>AC</t>
    </r>
    <r>
      <rPr>
        <sz val="12"/>
        <rFont val="標楷體"/>
        <family val="4"/>
        <charset val="136"/>
      </rPr>
      <t>類資產重分類至</t>
    </r>
    <r>
      <rPr>
        <sz val="12"/>
        <rFont val="Times New Roman"/>
        <family val="1"/>
      </rPr>
      <t>FVOCI</t>
    </r>
    <r>
      <rPr>
        <sz val="12"/>
        <rFont val="標楷體"/>
        <family val="4"/>
        <charset val="136"/>
      </rPr>
      <t>之比例＝</t>
    </r>
    <r>
      <rPr>
        <sz val="12"/>
        <rFont val="Times New Roman"/>
        <family val="1"/>
      </rPr>
      <t>AC</t>
    </r>
    <r>
      <rPr>
        <sz val="12"/>
        <rFont val="標楷體"/>
        <family val="4"/>
        <charset val="136"/>
      </rPr>
      <t>類資產重分類至</t>
    </r>
    <r>
      <rPr>
        <sz val="12"/>
        <rFont val="Times New Roman"/>
        <family val="1"/>
      </rPr>
      <t>FVOCI</t>
    </r>
    <r>
      <rPr>
        <sz val="12"/>
        <rFont val="標楷體"/>
        <family val="4"/>
        <charset val="136"/>
      </rPr>
      <t>之未實現餘額數</t>
    </r>
    <r>
      <rPr>
        <sz val="12"/>
        <rFont val="Times New Roman"/>
        <family val="1"/>
      </rPr>
      <t>/</t>
    </r>
    <r>
      <rPr>
        <sz val="12"/>
        <rFont val="標楷體"/>
        <family val="4"/>
        <charset val="136"/>
      </rPr>
      <t>重分類前</t>
    </r>
    <r>
      <rPr>
        <sz val="12"/>
        <rFont val="Times New Roman"/>
        <family val="1"/>
      </rPr>
      <t>AC</t>
    </r>
    <r>
      <rPr>
        <sz val="12"/>
        <rFont val="標楷體"/>
        <family val="4"/>
        <charset val="136"/>
      </rPr>
      <t>類資產未實現餘額數。</t>
    </r>
    <phoneticPr fontId="69" type="noConversion"/>
  </si>
  <si>
    <r>
      <t>AC</t>
    </r>
    <r>
      <rPr>
        <sz val="12"/>
        <rFont val="標楷體"/>
        <family val="4"/>
        <charset val="136"/>
      </rPr>
      <t>類資產重分類為</t>
    </r>
    <r>
      <rPr>
        <sz val="12"/>
        <rFont val="Times New Roman"/>
        <family val="1"/>
      </rPr>
      <t>FVOCI</t>
    </r>
    <r>
      <rPr>
        <sz val="12"/>
        <rFont val="標楷體"/>
        <family val="4"/>
        <charset val="136"/>
      </rPr>
      <t>之比例</t>
    </r>
    <r>
      <rPr>
        <sz val="12"/>
        <rFont val="Times New Roman"/>
        <family val="1"/>
      </rPr>
      <t>(%)</t>
    </r>
    <phoneticPr fontId="69" type="noConversion"/>
  </si>
  <si>
    <r>
      <rPr>
        <sz val="11"/>
        <rFont val="標楷體"/>
        <family val="4"/>
        <charset val="136"/>
      </rPr>
      <t>政策性公共建設</t>
    </r>
    <r>
      <rPr>
        <sz val="11"/>
        <rFont val="Times New Roman"/>
        <family val="1"/>
      </rPr>
      <t>(115</t>
    </r>
    <r>
      <rPr>
        <sz val="11"/>
        <rFont val="標楷體"/>
        <family val="4"/>
        <charset val="136"/>
      </rPr>
      <t>年至</t>
    </r>
    <r>
      <rPr>
        <sz val="11"/>
        <rFont val="Times New Roman"/>
        <family val="1"/>
      </rPr>
      <t>119</t>
    </r>
    <r>
      <rPr>
        <sz val="11"/>
        <rFont val="標楷體"/>
        <family val="4"/>
        <charset val="136"/>
      </rPr>
      <t>年</t>
    </r>
    <r>
      <rPr>
        <sz val="11"/>
        <rFont val="Times New Roman"/>
        <family val="1"/>
      </rPr>
      <t>1.28%</t>
    </r>
    <r>
      <rPr>
        <sz val="11"/>
        <rFont val="標楷體"/>
        <family val="4"/>
        <charset val="136"/>
      </rPr>
      <t>，之後逐年遞增至</t>
    </r>
    <r>
      <rPr>
        <sz val="11"/>
        <rFont val="Times New Roman"/>
        <family val="1"/>
      </rPr>
      <t>ICS49%)</t>
    </r>
    <phoneticPr fontId="20" type="noConversion"/>
  </si>
  <si>
    <t>淨資產過渡</t>
    <phoneticPr fontId="20" type="noConversion"/>
  </si>
  <si>
    <r>
      <rPr>
        <sz val="12"/>
        <rFont val="標楷體"/>
        <family val="4"/>
        <charset val="136"/>
      </rPr>
      <t>註</t>
    </r>
    <r>
      <rPr>
        <sz val="12"/>
        <rFont val="Times New Roman"/>
        <family val="4"/>
      </rPr>
      <t>1</t>
    </r>
    <r>
      <rPr>
        <sz val="12"/>
        <rFont val="標楷體"/>
        <family val="4"/>
        <charset val="136"/>
      </rPr>
      <t>：在</t>
    </r>
    <r>
      <rPr>
        <sz val="12"/>
        <rFont val="Times New Roman"/>
        <family val="1"/>
      </rPr>
      <t>TW-ICS</t>
    </r>
    <r>
      <rPr>
        <sz val="12"/>
        <rFont val="標楷體"/>
        <family val="4"/>
        <charset val="136"/>
      </rPr>
      <t>風險資本計提標準政策尚未研議確定條件下，暫以</t>
    </r>
    <r>
      <rPr>
        <sz val="12"/>
        <rFont val="Times New Roman"/>
        <family val="1"/>
      </rPr>
      <t>ICS</t>
    </r>
    <r>
      <rPr>
        <sz val="12"/>
        <rFont val="標楷體"/>
        <family val="4"/>
        <charset val="136"/>
      </rPr>
      <t>標準</t>
    </r>
    <r>
      <rPr>
        <sz val="12"/>
        <rFont val="Times New Roman"/>
        <family val="1"/>
      </rPr>
      <t>(49%)</t>
    </r>
    <r>
      <rPr>
        <sz val="12"/>
        <rFont val="標楷體"/>
        <family val="4"/>
        <charset val="136"/>
      </rPr>
      <t>為試算基礎。</t>
    </r>
    <phoneticPr fontId="20" type="noConversion"/>
  </si>
  <si>
    <r>
      <rPr>
        <sz val="12"/>
        <rFont val="標楷體"/>
        <family val="4"/>
        <charset val="136"/>
      </rPr>
      <t>註</t>
    </r>
    <r>
      <rPr>
        <sz val="12"/>
        <rFont val="Times New Roman"/>
        <family val="1"/>
      </rPr>
      <t>2</t>
    </r>
    <r>
      <rPr>
        <sz val="12"/>
        <rFont val="標楷體"/>
        <family val="4"/>
        <charset val="136"/>
      </rPr>
      <t>：</t>
    </r>
    <r>
      <rPr>
        <sz val="12"/>
        <rFont val="Times New Roman"/>
        <family val="1"/>
      </rPr>
      <t>ICS</t>
    </r>
    <r>
      <rPr>
        <sz val="12"/>
        <rFont val="標楷體"/>
        <family val="4"/>
        <charset val="136"/>
      </rPr>
      <t>自有資本</t>
    </r>
    <r>
      <rPr>
        <sz val="12"/>
        <rFont val="Times New Roman"/>
        <family val="1"/>
      </rPr>
      <t>(</t>
    </r>
    <r>
      <rPr>
        <sz val="12"/>
        <rFont val="標楷體"/>
        <family val="4"/>
        <charset val="136"/>
      </rPr>
      <t>含</t>
    </r>
    <r>
      <rPr>
        <sz val="12"/>
        <rFont val="Times New Roman"/>
        <family val="1"/>
      </rPr>
      <t>ICS</t>
    </r>
    <r>
      <rPr>
        <sz val="12"/>
        <rFont val="標楷體"/>
        <family val="4"/>
        <charset val="136"/>
      </rPr>
      <t>淨資產過渡措施</t>
    </r>
    <r>
      <rPr>
        <sz val="12"/>
        <rFont val="Times New Roman"/>
        <family val="1"/>
      </rPr>
      <t>)=Ter1</t>
    </r>
    <r>
      <rPr>
        <sz val="12"/>
        <rFont val="標楷體"/>
        <family val="4"/>
        <charset val="136"/>
      </rPr>
      <t>資本</t>
    </r>
    <r>
      <rPr>
        <sz val="12"/>
        <rFont val="Times New Roman"/>
        <family val="1"/>
      </rPr>
      <t>+Ter2</t>
    </r>
    <r>
      <rPr>
        <sz val="12"/>
        <rFont val="標楷體"/>
        <family val="4"/>
        <charset val="136"/>
      </rPr>
      <t>資本</t>
    </r>
    <r>
      <rPr>
        <sz val="12"/>
        <rFont val="Times New Roman"/>
        <family val="1"/>
      </rPr>
      <t>+</t>
    </r>
    <r>
      <rPr>
        <sz val="12"/>
        <rFont val="標楷體"/>
        <family val="4"/>
        <charset val="136"/>
      </rPr>
      <t>淨資產過渡</t>
    </r>
    <r>
      <rPr>
        <sz val="12"/>
        <rFont val="Times New Roman"/>
        <family val="1"/>
      </rPr>
      <t>(</t>
    </r>
    <r>
      <rPr>
        <sz val="12"/>
        <rFont val="標楷體"/>
        <family val="4"/>
        <charset val="136"/>
      </rPr>
      <t>稅前</t>
    </r>
    <r>
      <rPr>
        <sz val="12"/>
        <rFont val="Times New Roman"/>
        <family val="1"/>
      </rPr>
      <t>)*(1-20%)</t>
    </r>
    <phoneticPr fontId="20" type="noConversion"/>
  </si>
  <si>
    <r>
      <rPr>
        <sz val="12"/>
        <rFont val="標楷體"/>
        <family val="4"/>
        <charset val="136"/>
      </rPr>
      <t>註：請逐項執行累積各項風險資本調整後結果</t>
    </r>
    <r>
      <rPr>
        <sz val="12"/>
        <rFont val="Times New Roman"/>
        <family val="1"/>
      </rPr>
      <t>(</t>
    </r>
    <r>
      <rPr>
        <sz val="12"/>
        <rFont val="標楷體"/>
        <family val="4"/>
        <charset val="136"/>
      </rPr>
      <t>稅後</t>
    </r>
    <r>
      <rPr>
        <sz val="12"/>
        <rFont val="Times New Roman"/>
        <family val="1"/>
      </rPr>
      <t>&amp;</t>
    </r>
    <r>
      <rPr>
        <sz val="12"/>
        <rFont val="標楷體"/>
        <family val="4"/>
        <charset val="136"/>
      </rPr>
      <t>分散後</t>
    </r>
    <r>
      <rPr>
        <sz val="12"/>
        <rFont val="Times New Roman"/>
        <family val="1"/>
      </rPr>
      <t>)</t>
    </r>
    <r>
      <rPr>
        <sz val="12"/>
        <rFont val="標楷體"/>
        <family val="4"/>
        <charset val="136"/>
      </rPr>
      <t>，並填列新增該項目產生之調整數，以達總調整數即為各項調整數之加總。</t>
    </r>
    <phoneticPr fontId="20" type="noConversion"/>
  </si>
  <si>
    <r>
      <t>114</t>
    </r>
    <r>
      <rPr>
        <sz val="12"/>
        <rFont val="標楷體"/>
        <family val="4"/>
        <charset val="136"/>
      </rPr>
      <t>年底</t>
    </r>
    <r>
      <rPr>
        <sz val="12"/>
        <rFont val="Times New Roman"/>
        <family val="1"/>
      </rPr>
      <t>IFRS4</t>
    </r>
    <r>
      <rPr>
        <sz val="12"/>
        <rFont val="標楷體"/>
        <family val="4"/>
        <charset val="136"/>
      </rPr>
      <t>下保留盈餘</t>
    </r>
    <phoneticPr fontId="20" type="noConversion"/>
  </si>
  <si>
    <r>
      <t>114</t>
    </r>
    <r>
      <rPr>
        <sz val="12"/>
        <rFont val="標楷體"/>
        <family val="4"/>
        <charset val="136"/>
      </rPr>
      <t>年底</t>
    </r>
    <r>
      <rPr>
        <sz val="12"/>
        <rFont val="Times New Roman"/>
        <family val="1"/>
      </rPr>
      <t>IFRS4</t>
    </r>
    <r>
      <rPr>
        <sz val="12"/>
        <rFont val="標楷體"/>
        <family val="4"/>
        <charset val="136"/>
      </rPr>
      <t>下淨值</t>
    </r>
    <phoneticPr fontId="20" type="noConversion"/>
  </si>
  <si>
    <r>
      <rPr>
        <sz val="12"/>
        <rFont val="標楷體"/>
        <family val="4"/>
        <charset val="136"/>
      </rPr>
      <t>註</t>
    </r>
    <r>
      <rPr>
        <sz val="12"/>
        <rFont val="Times New Roman"/>
        <family val="4"/>
      </rPr>
      <t>1</t>
    </r>
    <r>
      <rPr>
        <sz val="12"/>
        <rFont val="Times New Roman"/>
        <family val="1"/>
      </rPr>
      <t xml:space="preserve">: </t>
    </r>
    <r>
      <rPr>
        <sz val="12"/>
        <rFont val="標楷體"/>
        <family val="4"/>
        <charset val="136"/>
      </rPr>
      <t>若申請，申請比例設定為</t>
    </r>
    <r>
      <rPr>
        <sz val="12"/>
        <rFont val="Times New Roman"/>
        <family val="1"/>
      </rPr>
      <t>100%</t>
    </r>
    <r>
      <rPr>
        <sz val="12"/>
        <rFont val="標楷體"/>
        <family val="4"/>
        <charset val="136"/>
      </rPr>
      <t>，申請過渡年度最長不得超過</t>
    </r>
    <r>
      <rPr>
        <sz val="12"/>
        <rFont val="Times New Roman"/>
        <family val="1"/>
      </rPr>
      <t>15</t>
    </r>
    <r>
      <rPr>
        <sz val="12"/>
        <rFont val="標楷體"/>
        <family val="4"/>
        <charset val="136"/>
      </rPr>
      <t>年。</t>
    </r>
    <phoneticPr fontId="20" type="noConversion"/>
  </si>
  <si>
    <r>
      <rPr>
        <sz val="12"/>
        <rFont val="標楷體"/>
        <family val="4"/>
        <charset val="136"/>
      </rPr>
      <t>註</t>
    </r>
    <r>
      <rPr>
        <sz val="12"/>
        <rFont val="Times New Roman"/>
        <family val="4"/>
      </rPr>
      <t>2</t>
    </r>
    <r>
      <rPr>
        <sz val="12"/>
        <rFont val="Times New Roman"/>
        <family val="1"/>
      </rPr>
      <t xml:space="preserve">: </t>
    </r>
    <r>
      <rPr>
        <sz val="12"/>
        <rFont val="標楷體"/>
        <family val="4"/>
        <charset val="136"/>
      </rPr>
      <t>接軌日有效契約因資產及負債全採市價評估產生的損失</t>
    </r>
    <r>
      <rPr>
        <sz val="12"/>
        <rFont val="Times New Roman"/>
        <family val="1"/>
      </rPr>
      <t>(</t>
    </r>
    <r>
      <rPr>
        <sz val="12"/>
        <rFont val="標楷體"/>
        <family val="4"/>
        <charset val="136"/>
      </rPr>
      <t>對自有資本之衝擊</t>
    </r>
    <r>
      <rPr>
        <sz val="12"/>
        <rFont val="Times New Roman"/>
        <family val="1"/>
      </rPr>
      <t>)</t>
    </r>
    <r>
      <rPr>
        <sz val="12"/>
        <rFont val="標楷體"/>
        <family val="4"/>
        <charset val="136"/>
      </rPr>
      <t>得申請淨資產缺口過渡，除提供一定期間採線性遞減方式外，須每年重算決定淨資產缺口調整數。請依照下列評估方式拆分其資產及負債。</t>
    </r>
    <r>
      <rPr>
        <sz val="12"/>
        <rFont val="Times New Roman"/>
        <family val="1"/>
      </rPr>
      <t xml:space="preserve">       </t>
    </r>
    <phoneticPr fontId="20" type="noConversion"/>
  </si>
  <si>
    <r>
      <rPr>
        <sz val="12"/>
        <rFont val="標楷體"/>
        <family val="4"/>
        <charset val="136"/>
      </rPr>
      <t>註</t>
    </r>
    <r>
      <rPr>
        <sz val="12"/>
        <rFont val="Times New Roman"/>
        <family val="1"/>
      </rPr>
      <t>:</t>
    </r>
    <r>
      <rPr>
        <sz val="12"/>
        <rFont val="標楷體"/>
        <family val="4"/>
        <charset val="136"/>
      </rPr>
      <t>請分析不同情境下</t>
    </r>
    <r>
      <rPr>
        <sz val="12"/>
        <rFont val="Times New Roman"/>
        <family val="1"/>
      </rPr>
      <t>ICS</t>
    </r>
    <r>
      <rPr>
        <sz val="12"/>
        <rFont val="標楷體"/>
        <family val="4"/>
        <charset val="136"/>
      </rPr>
      <t>淨資產過渡措施調整數之差異合理性。</t>
    </r>
    <phoneticPr fontId="69" type="noConversion"/>
  </si>
  <si>
    <t>112年度人身保險業精算簽證接軌IFRS17及ICS二制度附表_XX人壽</t>
    <phoneticPr fontId="20" type="noConversion"/>
  </si>
  <si>
    <r>
      <rPr>
        <sz val="12"/>
        <rFont val="標楷體"/>
        <family val="4"/>
        <charset val="136"/>
      </rPr>
      <t>指定附表</t>
    </r>
    <r>
      <rPr>
        <sz val="12"/>
        <rFont val="Times New Roman"/>
        <family val="1"/>
      </rPr>
      <t>3-2-3</t>
    </r>
    <r>
      <rPr>
        <sz val="12"/>
        <rFont val="標楷體"/>
        <family val="4"/>
        <charset val="136"/>
      </rPr>
      <t>：接軌日之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t>
    </r>
    <r>
      <rPr>
        <sz val="12"/>
        <rFont val="Times New Roman"/>
        <family val="1"/>
      </rPr>
      <t>113/2/29</t>
    </r>
    <r>
      <rPr>
        <sz val="12"/>
        <rFont val="標楷體"/>
        <family val="4"/>
        <charset val="136"/>
      </rPr>
      <t>利率情境為基礎</t>
    </r>
    <r>
      <rPr>
        <sz val="12"/>
        <rFont val="Times New Roman"/>
        <family val="1"/>
      </rPr>
      <t>)</t>
    </r>
    <phoneticPr fontId="20" type="noConversion"/>
  </si>
  <si>
    <r>
      <rPr>
        <sz val="12"/>
        <rFont val="標楷體"/>
        <family val="4"/>
        <charset val="136"/>
      </rPr>
      <t>指定附表</t>
    </r>
    <r>
      <rPr>
        <sz val="12"/>
        <rFont val="Times New Roman"/>
        <family val="1"/>
      </rPr>
      <t>3-2-4</t>
    </r>
    <r>
      <rPr>
        <sz val="12"/>
        <rFont val="標楷體"/>
        <family val="4"/>
        <charset val="136"/>
      </rPr>
      <t>：接軌後之</t>
    </r>
    <r>
      <rPr>
        <sz val="12"/>
        <rFont val="Times New Roman"/>
        <family val="1"/>
      </rPr>
      <t>IFRS17</t>
    </r>
    <r>
      <rPr>
        <sz val="12"/>
        <rFont val="標楷體"/>
        <family val="4"/>
        <charset val="136"/>
      </rPr>
      <t>及</t>
    </r>
    <r>
      <rPr>
        <sz val="12"/>
        <rFont val="Times New Roman"/>
        <family val="1"/>
      </rPr>
      <t>ICS</t>
    </r>
    <r>
      <rPr>
        <sz val="12"/>
        <rFont val="標楷體"/>
        <family val="4"/>
        <charset val="136"/>
      </rPr>
      <t>二制度清償能力評估</t>
    </r>
    <r>
      <rPr>
        <sz val="12"/>
        <rFont val="Times New Roman"/>
        <family val="1"/>
      </rPr>
      <t>(</t>
    </r>
    <r>
      <rPr>
        <sz val="12"/>
        <rFont val="標楷體"/>
        <family val="4"/>
        <charset val="136"/>
      </rPr>
      <t>採</t>
    </r>
    <r>
      <rPr>
        <sz val="12"/>
        <rFont val="Times New Roman"/>
        <family val="1"/>
      </rPr>
      <t>112/12/31</t>
    </r>
    <r>
      <rPr>
        <sz val="12"/>
        <rFont val="標楷體"/>
        <family val="4"/>
        <charset val="136"/>
      </rPr>
      <t>之有效契約及</t>
    </r>
    <r>
      <rPr>
        <sz val="12"/>
        <rFont val="Times New Roman"/>
        <family val="1"/>
      </rPr>
      <t>113/2/29</t>
    </r>
    <r>
      <rPr>
        <sz val="12"/>
        <rFont val="標楷體"/>
        <family val="4"/>
        <charset val="136"/>
      </rPr>
      <t>利率情境為基礎</t>
    </r>
    <r>
      <rPr>
        <sz val="12"/>
        <rFont val="Times New Roman"/>
        <family val="1"/>
      </rPr>
      <t>)</t>
    </r>
    <phoneticPr fontId="20" type="noConversion"/>
  </si>
  <si>
    <r>
      <rPr>
        <b/>
        <sz val="14"/>
        <rFont val="標楷體"/>
        <family val="4"/>
        <charset val="136"/>
      </rPr>
      <t>指定附表</t>
    </r>
    <r>
      <rPr>
        <b/>
        <sz val="14"/>
        <rFont val="Times New Roman"/>
        <family val="1"/>
      </rPr>
      <t>3-2-3</t>
    </r>
    <r>
      <rPr>
        <b/>
        <sz val="14"/>
        <rFont val="Microsoft JhengHei UI"/>
        <family val="4"/>
        <charset val="136"/>
      </rPr>
      <t>：</t>
    </r>
    <r>
      <rPr>
        <b/>
        <sz val="14"/>
        <rFont val="標楷體"/>
        <family val="4"/>
        <charset val="136"/>
      </rPr>
      <t>接軌日之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t>
    </r>
    <r>
      <rPr>
        <b/>
        <sz val="14"/>
        <color rgb="FFFF0000"/>
        <rFont val="Times New Roman"/>
        <family val="1"/>
      </rPr>
      <t>113/02/29</t>
    </r>
    <r>
      <rPr>
        <b/>
        <sz val="14"/>
        <rFont val="標楷體"/>
        <family val="4"/>
        <charset val="136"/>
      </rPr>
      <t>利率情境為基礎</t>
    </r>
    <r>
      <rPr>
        <b/>
        <sz val="14"/>
        <rFont val="Times New Roman"/>
        <family val="1"/>
      </rPr>
      <t>)</t>
    </r>
    <phoneticPr fontId="20" type="noConversion"/>
  </si>
  <si>
    <r>
      <rPr>
        <b/>
        <sz val="14"/>
        <rFont val="標楷體"/>
        <family val="4"/>
        <charset val="136"/>
      </rPr>
      <t>指定附表</t>
    </r>
    <r>
      <rPr>
        <b/>
        <sz val="14"/>
        <rFont val="Times New Roman"/>
        <family val="1"/>
      </rPr>
      <t>3-2-4</t>
    </r>
    <r>
      <rPr>
        <b/>
        <sz val="14"/>
        <rFont val="標楷體"/>
        <family val="4"/>
        <charset val="136"/>
      </rPr>
      <t>：接軌後之</t>
    </r>
    <r>
      <rPr>
        <b/>
        <sz val="14"/>
        <rFont val="Times New Roman"/>
        <family val="1"/>
      </rPr>
      <t>IFRS17</t>
    </r>
    <r>
      <rPr>
        <b/>
        <sz val="14"/>
        <rFont val="標楷體"/>
        <family val="4"/>
        <charset val="136"/>
      </rPr>
      <t>及</t>
    </r>
    <r>
      <rPr>
        <b/>
        <sz val="14"/>
        <rFont val="Times New Roman"/>
        <family val="1"/>
      </rPr>
      <t>ICS</t>
    </r>
    <r>
      <rPr>
        <b/>
        <sz val="14"/>
        <rFont val="標楷體"/>
        <family val="4"/>
        <charset val="136"/>
      </rPr>
      <t>二制度清償能力評估</t>
    </r>
    <r>
      <rPr>
        <b/>
        <sz val="14"/>
        <rFont val="Times New Roman"/>
        <family val="1"/>
      </rPr>
      <t>(</t>
    </r>
    <r>
      <rPr>
        <b/>
        <sz val="14"/>
        <rFont val="標楷體"/>
        <family val="4"/>
        <charset val="136"/>
      </rPr>
      <t>採</t>
    </r>
    <r>
      <rPr>
        <b/>
        <sz val="14"/>
        <color rgb="FFFF0000"/>
        <rFont val="Times New Roman"/>
        <family val="1"/>
      </rPr>
      <t>112/12/31</t>
    </r>
    <r>
      <rPr>
        <b/>
        <sz val="14"/>
        <rFont val="標楷體"/>
        <family val="4"/>
        <charset val="136"/>
      </rPr>
      <t>之有效契約及</t>
    </r>
    <r>
      <rPr>
        <b/>
        <sz val="14"/>
        <color rgb="FFFF0000"/>
        <rFont val="Times New Roman"/>
        <family val="1"/>
      </rPr>
      <t>113/02/29</t>
    </r>
    <r>
      <rPr>
        <b/>
        <sz val="14"/>
        <rFont val="標楷體"/>
        <family val="4"/>
        <charset val="136"/>
      </rPr>
      <t>利率情境為基礎</t>
    </r>
    <r>
      <rPr>
        <b/>
        <sz val="14"/>
        <rFont val="Times New Roman"/>
        <family val="1"/>
      </rPr>
      <t>)</t>
    </r>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</si>
</sst>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1" formatCode="_-* #,##0_-;\-* #,##0_-;_-* &quot;-&quot;_-;_-@_-"/>
    <numFmt numFmtId="43" formatCode="_-* #,##0.00_-;\-* #,##0.00_-;_-* &quot;-&quot;??_-;_-@_-"/>
    <numFmt numFmtId="176" formatCode="#######"/>
    <numFmt numFmtId="177" formatCode="_(* #,##0.00_);_(* \(#,##0.00\);_(* &quot;-&quot;??_);_(@_)"/>
    <numFmt numFmtId="178" formatCode="_-[$€-2]* #,##0.00_-;\-[$€-2]* #,##0.00_-;_-[$€-2]* &quot;-&quot;??_-"/>
    <numFmt numFmtId="179" formatCode="&quot;$&quot;#,##0_);[Red]\(&quot;$&quot;#,##0\)"/>
    <numFmt numFmtId="180" formatCode="_(* #,##0_);_(* \(#,##0\);_(* &quot;-&quot;_);_(@_)"/>
    <numFmt numFmtId="181" formatCode="_._.* #,##0_)_%;_._.* \(#,##0\)_%;_._.* 0_)_%;_._.@_)_%"/>
    <numFmt numFmtId="182" formatCode="_._.* \(#,##0\)_%;_._.* #,##0_)_%;_._.* 0_)_%;_._.@_)_%"/>
    <numFmt numFmtId="183" formatCode="* \(#,##0\);* #,##0_);&quot;-&quot;??_);@"/>
    <numFmt numFmtId="184" formatCode="* #,##0_);* \(#,##0\);&quot;-&quot;??_);@"/>
    <numFmt numFmtId="185" formatCode="0%_);\(0%\)"/>
    <numFmt numFmtId="186" formatCode="0.0%"/>
    <numFmt numFmtId="187" formatCode="_-* #,##0_-;\-* #,##0_-;_-* &quot;-&quot;??_-;_-@_-"/>
    <numFmt numFmtId="188" formatCode="0.00_ "/>
    <numFmt numFmtId="189" formatCode="#,##0_);[Red]\(#,##0\);_-* &quot;-&quot;??_-"/>
  </numFmts>
  <fonts count="113">
    <font>
      <sz val="12"/>
      <name val="新細明體"/>
      <family val="1"/>
      <charset val="136"/>
    </font>
    <font>
      <sz val="12"/>
      <color indexed="8"/>
      <name val="新細明體"/>
      <family val="1"/>
      <charset val="136"/>
    </font>
    <font>
      <sz val="12"/>
      <color indexed="9"/>
      <name val="新細明體"/>
      <family val="1"/>
      <charset val="136"/>
    </font>
    <font>
      <sz val="12"/>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u/>
      <sz val="12"/>
      <color indexed="12"/>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9"/>
      <name val="新細明體"/>
      <family val="1"/>
      <charset val="136"/>
    </font>
    <font>
      <sz val="12"/>
      <name val="Times New Roman"/>
      <family val="1"/>
    </font>
    <font>
      <sz val="12"/>
      <name val="新細明體"/>
      <family val="1"/>
      <charset val="136"/>
    </font>
    <font>
      <sz val="12"/>
      <color indexed="8"/>
      <name val="標楷體"/>
      <family val="4"/>
      <charset val="136"/>
    </font>
    <font>
      <sz val="10"/>
      <name val="Arial"/>
      <family val="2"/>
    </font>
    <font>
      <sz val="8"/>
      <name val="Times New Roman"/>
      <family val="1"/>
    </font>
    <font>
      <sz val="12"/>
      <color indexed="17"/>
      <name val="Times New Roman"/>
      <family val="1"/>
    </font>
    <font>
      <sz val="12"/>
      <color indexed="17"/>
      <name val="標楷體"/>
      <family val="4"/>
      <charset val="136"/>
    </font>
    <font>
      <sz val="12"/>
      <color indexed="8"/>
      <name val="宋体"/>
      <family val="3"/>
      <charset val="136"/>
    </font>
    <font>
      <sz val="12"/>
      <color indexed="20"/>
      <name val="Times New Roman"/>
      <family val="1"/>
    </font>
    <font>
      <sz val="12"/>
      <color indexed="20"/>
      <name val="標楷體"/>
      <family val="4"/>
      <charset val="136"/>
    </font>
    <font>
      <b/>
      <sz val="8"/>
      <name val="Arial"/>
      <family val="2"/>
    </font>
    <font>
      <b/>
      <sz val="9"/>
      <name val="Arial"/>
      <family val="2"/>
    </font>
    <font>
      <sz val="8"/>
      <name val="Arial"/>
      <family val="2"/>
    </font>
    <font>
      <sz val="12"/>
      <name val="Courier"/>
      <family val="3"/>
    </font>
    <font>
      <u/>
      <sz val="10"/>
      <color indexed="12"/>
      <name val="Arial"/>
      <family val="2"/>
    </font>
    <font>
      <sz val="12"/>
      <color theme="1"/>
      <name val="新細明體"/>
      <family val="1"/>
      <charset val="136"/>
      <scheme val="minor"/>
    </font>
    <font>
      <sz val="12"/>
      <color theme="0"/>
      <name val="新細明體"/>
      <family val="1"/>
      <charset val="136"/>
      <scheme val="minor"/>
    </font>
    <font>
      <sz val="12"/>
      <color theme="1"/>
      <name val="標楷體"/>
      <family val="4"/>
      <charset val="136"/>
    </font>
    <font>
      <sz val="10"/>
      <color theme="1"/>
      <name val="Arial"/>
      <family val="2"/>
    </font>
    <font>
      <sz val="10"/>
      <color theme="1"/>
      <name val="Arial Unicode MS"/>
      <family val="2"/>
      <charset val="136"/>
    </font>
    <font>
      <sz val="11"/>
      <color theme="1"/>
      <name val="微軟正黑體"/>
      <family val="2"/>
      <charset val="136"/>
    </font>
    <font>
      <sz val="12"/>
      <color rgb="FF9C6500"/>
      <name val="新細明體"/>
      <family val="1"/>
      <charset val="136"/>
      <scheme val="minor"/>
    </font>
    <font>
      <b/>
      <sz val="12"/>
      <color theme="1"/>
      <name val="新細明體"/>
      <family val="1"/>
      <charset val="136"/>
      <scheme val="minor"/>
    </font>
    <font>
      <sz val="12"/>
      <color rgb="FF006100"/>
      <name val="新細明體"/>
      <family val="1"/>
      <charset val="136"/>
      <scheme val="minor"/>
    </font>
    <font>
      <sz val="12"/>
      <color rgb="FF006100"/>
      <name val="標楷體"/>
      <family val="4"/>
      <charset val="136"/>
    </font>
    <font>
      <b/>
      <sz val="12"/>
      <color rgb="FFFA7D00"/>
      <name val="新細明體"/>
      <family val="1"/>
      <charset val="136"/>
      <scheme val="minor"/>
    </font>
    <font>
      <sz val="12"/>
      <color rgb="FFFA7D00"/>
      <name val="新細明體"/>
      <family val="1"/>
      <charset val="136"/>
      <scheme val="minor"/>
    </font>
    <font>
      <i/>
      <sz val="12"/>
      <color rgb="FF7F7F7F"/>
      <name val="新細明體"/>
      <family val="1"/>
      <charset val="136"/>
      <scheme val="minor"/>
    </font>
    <font>
      <b/>
      <sz val="15"/>
      <color theme="3"/>
      <name val="新細明體"/>
      <family val="1"/>
      <charset val="136"/>
      <scheme val="minor"/>
    </font>
    <font>
      <b/>
      <sz val="18"/>
      <color theme="3"/>
      <name val="新細明體"/>
      <family val="1"/>
      <charset val="136"/>
      <scheme val="major"/>
    </font>
    <font>
      <b/>
      <sz val="13"/>
      <color theme="3"/>
      <name val="新細明體"/>
      <family val="1"/>
      <charset val="136"/>
      <scheme val="minor"/>
    </font>
    <font>
      <b/>
      <sz val="11"/>
      <color theme="3"/>
      <name val="新細明體"/>
      <family val="1"/>
      <charset val="136"/>
      <scheme val="minor"/>
    </font>
    <font>
      <sz val="12"/>
      <color rgb="FF3F3F76"/>
      <name val="新細明體"/>
      <family val="1"/>
      <charset val="136"/>
      <scheme val="minor"/>
    </font>
    <font>
      <b/>
      <sz val="12"/>
      <color rgb="FF3F3F3F"/>
      <name val="新細明體"/>
      <family val="1"/>
      <charset val="136"/>
      <scheme val="minor"/>
    </font>
    <font>
      <b/>
      <sz val="12"/>
      <color theme="0"/>
      <name val="新細明體"/>
      <family val="1"/>
      <charset val="136"/>
      <scheme val="minor"/>
    </font>
    <font>
      <sz val="12"/>
      <color rgb="FF9C0006"/>
      <name val="新細明體"/>
      <family val="1"/>
      <charset val="136"/>
      <scheme val="minor"/>
    </font>
    <font>
      <sz val="12"/>
      <color rgb="FF9C0006"/>
      <name val="標楷體"/>
      <family val="4"/>
      <charset val="136"/>
    </font>
    <font>
      <sz val="12"/>
      <color rgb="FFFF0000"/>
      <name val="新細明體"/>
      <family val="1"/>
      <charset val="136"/>
      <scheme val="minor"/>
    </font>
    <font>
      <sz val="10"/>
      <name val="Times New Roman"/>
      <family val="1"/>
    </font>
    <font>
      <b/>
      <sz val="11"/>
      <name val="Arial"/>
      <family val="2"/>
    </font>
    <font>
      <sz val="11"/>
      <name val="Times New Roman"/>
      <family val="1"/>
    </font>
    <font>
      <sz val="11"/>
      <color indexed="12"/>
      <name val="Times New Roman"/>
      <family val="1"/>
    </font>
    <font>
      <b/>
      <sz val="10"/>
      <name val="Arial"/>
      <family val="2"/>
    </font>
    <font>
      <sz val="10"/>
      <color indexed="8"/>
      <name val="Arial"/>
      <family val="2"/>
    </font>
    <font>
      <b/>
      <sz val="10"/>
      <color indexed="10"/>
      <name val="Arial"/>
      <family val="2"/>
    </font>
    <font>
      <sz val="12"/>
      <color theme="1"/>
      <name val="Calibri"/>
      <family val="2"/>
    </font>
    <font>
      <sz val="9"/>
      <name val="細明體"/>
      <family val="3"/>
      <charset val="136"/>
    </font>
    <font>
      <sz val="12"/>
      <color theme="1"/>
      <name val="Times New Roman"/>
      <family val="1"/>
    </font>
    <font>
      <sz val="9"/>
      <name val="新細明體"/>
      <family val="2"/>
      <charset val="136"/>
      <scheme val="minor"/>
    </font>
    <font>
      <sz val="12"/>
      <name val="標楷體"/>
      <family val="4"/>
      <charset val="136"/>
    </font>
    <font>
      <b/>
      <sz val="12"/>
      <name val="標楷體"/>
      <family val="4"/>
      <charset val="136"/>
    </font>
    <font>
      <sz val="11"/>
      <name val="標楷體"/>
      <family val="4"/>
      <charset val="136"/>
    </font>
    <font>
      <b/>
      <sz val="12"/>
      <name val="Times New Roman"/>
      <family val="1"/>
    </font>
    <font>
      <b/>
      <sz val="14"/>
      <name val="Times New Roman"/>
      <family val="1"/>
    </font>
    <font>
      <sz val="12"/>
      <color rgb="FF000000"/>
      <name val="Times New Roman"/>
      <family val="1"/>
    </font>
    <font>
      <sz val="12"/>
      <color rgb="FF0000FF"/>
      <name val="Times New Roman"/>
      <family val="1"/>
    </font>
    <font>
      <sz val="12"/>
      <name val="Times New Roman"/>
      <family val="4"/>
      <charset val="136"/>
    </font>
    <font>
      <sz val="12"/>
      <name val="Times New Roman"/>
      <family val="4"/>
    </font>
    <font>
      <b/>
      <sz val="12"/>
      <color rgb="FFFF0000"/>
      <name val="標楷體"/>
      <family val="4"/>
      <charset val="136"/>
    </font>
    <font>
      <sz val="12"/>
      <color rgb="FFFF0000"/>
      <name val="標楷體"/>
      <family val="4"/>
      <charset val="136"/>
    </font>
    <font>
      <u/>
      <sz val="12"/>
      <color indexed="12"/>
      <name val="標楷體"/>
      <family val="4"/>
      <charset val="136"/>
    </font>
    <font>
      <sz val="12"/>
      <color rgb="FFFF0000"/>
      <name val="Times New Roman"/>
      <family val="1"/>
    </font>
    <font>
      <b/>
      <sz val="14"/>
      <name val="Times New Roman"/>
      <family val="4"/>
      <charset val="136"/>
    </font>
    <font>
      <b/>
      <sz val="14"/>
      <name val="標楷體"/>
      <family val="4"/>
      <charset val="136"/>
    </font>
    <font>
      <b/>
      <sz val="12"/>
      <color rgb="FF0000FF"/>
      <name val="Times New Roman"/>
      <family val="1"/>
    </font>
    <font>
      <b/>
      <sz val="12"/>
      <color rgb="FF0000FF"/>
      <name val="標楷體"/>
      <family val="4"/>
      <charset val="136"/>
    </font>
    <font>
      <sz val="12"/>
      <name val="微軟正黑體"/>
      <family val="2"/>
      <charset val="136"/>
    </font>
    <font>
      <sz val="12"/>
      <color rgb="FF0000FF"/>
      <name val="微軟正黑體"/>
      <family val="2"/>
      <charset val="136"/>
    </font>
    <font>
      <b/>
      <sz val="12"/>
      <color rgb="FFFF0000"/>
      <name val="Times New Roman"/>
      <family val="1"/>
    </font>
    <font>
      <b/>
      <sz val="16"/>
      <name val="Times New Roman"/>
      <family val="1"/>
    </font>
    <font>
      <sz val="14"/>
      <color theme="1"/>
      <name val="Times New Roman"/>
      <family val="1"/>
    </font>
    <font>
      <sz val="14"/>
      <name val="Times New Roman"/>
      <family val="1"/>
    </font>
    <font>
      <sz val="9"/>
      <name val="微軟正黑體"/>
      <family val="2"/>
      <charset val="136"/>
    </font>
    <font>
      <sz val="14"/>
      <color theme="9"/>
      <name val="Times New Roman"/>
      <family val="1"/>
    </font>
    <font>
      <sz val="16"/>
      <color theme="1"/>
      <name val="Times New Roman"/>
      <family val="1"/>
    </font>
    <font>
      <sz val="12"/>
      <color theme="9" tint="-0.249977111117893"/>
      <name val="Times New Roman"/>
      <family val="1"/>
    </font>
    <font>
      <sz val="12"/>
      <color rgb="FF00B0F0"/>
      <name val="Times New Roman"/>
      <family val="1"/>
    </font>
    <font>
      <b/>
      <sz val="12"/>
      <color rgb="FF00B0F0"/>
      <name val="Times New Roman"/>
      <family val="1"/>
    </font>
    <font>
      <sz val="11"/>
      <name val="細明體"/>
      <family val="3"/>
      <charset val="136"/>
    </font>
    <font>
      <b/>
      <sz val="14"/>
      <color rgb="FFFF0000"/>
      <name val="Times New Roman"/>
      <family val="1"/>
    </font>
    <font>
      <b/>
      <sz val="14"/>
      <name val="Microsoft JhengHei UI"/>
      <family val="4"/>
      <charset val="136"/>
    </font>
    <font>
      <b/>
      <u/>
      <sz val="14"/>
      <name val="Times New Roman"/>
      <family val="1"/>
    </font>
    <font>
      <b/>
      <u/>
      <sz val="14"/>
      <name val="標楷體"/>
      <family val="4"/>
      <charset val="136"/>
    </font>
    <font>
      <b/>
      <sz val="14"/>
      <color theme="1"/>
      <name val="Times New Roman"/>
      <family val="4"/>
      <charset val="136"/>
    </font>
    <font>
      <b/>
      <sz val="14"/>
      <color theme="1"/>
      <name val="標楷體"/>
      <family val="4"/>
      <charset val="136"/>
    </font>
    <font>
      <b/>
      <sz val="14"/>
      <color theme="1"/>
      <name val="Times New Roman"/>
      <family val="1"/>
    </font>
    <font>
      <sz val="12"/>
      <name val="細明體"/>
      <family val="1"/>
      <charset val="136"/>
    </font>
    <font>
      <sz val="16"/>
      <name val="Times New Roman"/>
      <family val="1"/>
    </font>
    <font>
      <sz val="12"/>
      <name val="新細明體"/>
      <family val="4"/>
      <charset val="136"/>
    </font>
    <font>
      <b/>
      <sz val="12"/>
      <name val="Times New Roman"/>
      <family val="4"/>
      <charset val="136"/>
    </font>
    <font>
      <sz val="12"/>
      <name val="標楷體"/>
      <family val="1"/>
      <charset val="136"/>
    </font>
    <font>
      <sz val="11"/>
      <name val="Times New Roman"/>
      <family val="4"/>
      <charset val="136"/>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rgb="FFC6EFCE"/>
      </patternFill>
    </fill>
    <fill>
      <patternFill patternType="solid">
        <fgColor rgb="FFF2F2F2"/>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A5A5A5"/>
      </patternFill>
    </fill>
    <fill>
      <patternFill patternType="solid">
        <fgColor rgb="FFFFC7CE"/>
      </patternFill>
    </fill>
    <fill>
      <patternFill patternType="solid">
        <fgColor indexed="27"/>
        <bgColor indexed="64"/>
      </patternFill>
    </fill>
    <fill>
      <patternFill patternType="solid">
        <fgColor theme="0"/>
        <bgColor indexed="64"/>
      </patternFill>
    </fill>
    <fill>
      <patternFill patternType="solid">
        <fgColor theme="8" tint="0.79998168889431442"/>
        <bgColor indexed="64"/>
      </patternFill>
    </fill>
    <fill>
      <patternFill patternType="lightGray">
        <bgColor theme="0" tint="-0.14999847407452621"/>
      </patternFill>
    </fill>
    <fill>
      <patternFill patternType="solid">
        <fgColor theme="0" tint="-0.14999847407452621"/>
        <bgColor indexed="64"/>
      </patternFill>
    </fill>
    <fill>
      <patternFill patternType="solid">
        <fgColor rgb="FFD9D9D9"/>
        <bgColor indexed="64"/>
      </patternFill>
    </fill>
    <fill>
      <patternFill patternType="solid">
        <fgColor rgb="FFF2DCDB"/>
        <bgColor indexed="64"/>
      </patternFill>
    </fill>
    <fill>
      <patternFill patternType="solid">
        <fgColor theme="5" tint="0.79998168889431442"/>
        <bgColor indexed="64"/>
      </patternFill>
    </fill>
    <fill>
      <patternFill patternType="solid">
        <fgColor theme="0" tint="-4.9989318521683403E-2"/>
        <bgColor indexed="64"/>
      </patternFill>
    </fill>
  </fills>
  <borders count="80">
    <border>
      <left/>
      <right/>
      <top/>
      <bottom/>
      <diagonal/>
    </border>
    <border>
      <left style="thin">
        <color indexed="64"/>
      </left>
      <right/>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indexed="64"/>
      </top>
      <bottom style="double">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bottom/>
      <diagonal/>
    </border>
    <border>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s>
  <cellStyleXfs count="695">
    <xf numFmtId="0" fontId="0" fillId="0" borderId="0">
      <alignment vertical="center"/>
    </xf>
    <xf numFmtId="0" fontId="24" fillId="0" borderId="0"/>
    <xf numFmtId="0" fontId="1" fillId="2"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 fillId="3"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1" fillId="4"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1" fillId="5"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1" fillId="6"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1" fillId="7"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1" fillId="8"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1" fillId="9"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1" fillId="10"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 fillId="5"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1" fillId="8"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 fillId="11"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2" fillId="12"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37" fillId="36" borderId="0" applyNumberFormat="0" applyBorder="0" applyAlignment="0" applyProtection="0">
      <alignment vertical="center"/>
    </xf>
    <xf numFmtId="0" fontId="2" fillId="9"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 fillId="10"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 fillId="13"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2" fillId="14"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2" fillId="15"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178" fontId="21" fillId="0" borderId="0" applyFont="0" applyFill="0" applyBorder="0" applyAlignment="0" applyProtection="0"/>
    <xf numFmtId="0" fontId="25" fillId="0" borderId="0" applyFill="0" applyBorder="0" applyProtection="0">
      <alignment horizontal="left"/>
    </xf>
    <xf numFmtId="0" fontId="31" fillId="0" borderId="0" applyBorder="0" applyProtection="0">
      <alignment horizontal="left"/>
    </xf>
    <xf numFmtId="0" fontId="32" fillId="0" borderId="0" applyFill="0" applyBorder="0" applyProtection="0">
      <alignment horizontal="left"/>
    </xf>
    <xf numFmtId="0" fontId="33" fillId="0" borderId="1" applyFill="0" applyBorder="0" applyProtection="0">
      <alignment horizontal="left" vertical="top"/>
    </xf>
    <xf numFmtId="0" fontId="36" fillId="0" borderId="0">
      <alignment vertical="center"/>
    </xf>
    <xf numFmtId="0" fontId="36" fillId="0" borderId="0">
      <alignment vertical="center"/>
    </xf>
    <xf numFmtId="0" fontId="38" fillId="0" borderId="0">
      <alignment vertical="center"/>
    </xf>
    <xf numFmtId="0" fontId="36" fillId="0" borderId="0">
      <alignment vertical="center"/>
    </xf>
    <xf numFmtId="0" fontId="36" fillId="0" borderId="0">
      <alignment vertical="center"/>
    </xf>
    <xf numFmtId="0" fontId="38" fillId="0" borderId="0">
      <alignment vertical="center"/>
    </xf>
    <xf numFmtId="0" fontId="38" fillId="0" borderId="0">
      <alignment vertical="center"/>
    </xf>
    <xf numFmtId="0" fontId="36" fillId="0" borderId="0">
      <alignment vertical="center"/>
    </xf>
    <xf numFmtId="0" fontId="36" fillId="0" borderId="0">
      <alignment vertical="center"/>
    </xf>
    <xf numFmtId="0" fontId="3" fillId="0" borderId="0">
      <alignment vertical="center"/>
    </xf>
    <xf numFmtId="0" fontId="3"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5" fillId="0" borderId="0"/>
    <xf numFmtId="0" fontId="39" fillId="0" borderId="0"/>
    <xf numFmtId="0" fontId="3" fillId="0" borderId="0">
      <alignment vertical="center"/>
    </xf>
    <xf numFmtId="176" fontId="24"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36" fillId="0" borderId="0">
      <alignment vertical="center"/>
    </xf>
    <xf numFmtId="0" fontId="36" fillId="0" borderId="0">
      <alignment vertical="center"/>
    </xf>
    <xf numFmtId="0" fontId="36" fillId="0" borderId="0"/>
    <xf numFmtId="0" fontId="36" fillId="0" borderId="0"/>
    <xf numFmtId="0" fontId="36" fillId="0" borderId="0"/>
    <xf numFmtId="0" fontId="24" fillId="0" borderId="0"/>
    <xf numFmtId="0" fontId="36" fillId="0" borderId="0">
      <alignment vertical="center"/>
    </xf>
    <xf numFmtId="0" fontId="3" fillId="0" borderId="0"/>
    <xf numFmtId="0" fontId="3" fillId="0" borderId="0"/>
    <xf numFmtId="0" fontId="25"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2"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40" fillId="0" borderId="0">
      <alignment vertical="center"/>
    </xf>
    <xf numFmtId="0" fontId="3" fillId="0" borderId="0"/>
    <xf numFmtId="176" fontId="24" fillId="0" borderId="0"/>
    <xf numFmtId="0" fontId="3" fillId="0" borderId="0">
      <alignment vertical="center"/>
    </xf>
    <xf numFmtId="0" fontId="3"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 fillId="0" borderId="0"/>
    <xf numFmtId="0" fontId="3" fillId="0" borderId="0"/>
    <xf numFmtId="0" fontId="3" fillId="0" borderId="0"/>
    <xf numFmtId="0" fontId="3" fillId="0" borderId="0"/>
    <xf numFmtId="0" fontId="36" fillId="0" borderId="0">
      <alignment vertical="center"/>
    </xf>
    <xf numFmtId="0" fontId="36" fillId="0" borderId="0">
      <alignment vertical="center"/>
    </xf>
    <xf numFmtId="0" fontId="36" fillId="0" borderId="0">
      <alignment vertical="center"/>
    </xf>
    <xf numFmtId="0" fontId="3" fillId="0" borderId="0">
      <alignment vertical="center"/>
    </xf>
    <xf numFmtId="0" fontId="3" fillId="0" borderId="0">
      <alignment vertical="center"/>
    </xf>
    <xf numFmtId="0" fontId="24" fillId="0" borderId="0"/>
    <xf numFmtId="0" fontId="36" fillId="0" borderId="0">
      <alignment vertical="center"/>
    </xf>
    <xf numFmtId="0" fontId="36" fillId="0" borderId="0">
      <alignment vertical="center"/>
    </xf>
    <xf numFmtId="0" fontId="41" fillId="0" borderId="0"/>
    <xf numFmtId="0" fontId="36" fillId="0" borderId="0">
      <alignment vertical="center"/>
    </xf>
    <xf numFmtId="0" fontId="36" fillId="0" borderId="0">
      <alignment vertical="center"/>
    </xf>
    <xf numFmtId="177" fontId="39" fillId="0" borderId="0" applyFont="0" applyFill="0" applyBorder="0" applyAlignment="0" applyProtection="0"/>
    <xf numFmtId="177" fontId="25" fillId="0" borderId="0" applyFont="0" applyFill="0" applyBorder="0" applyAlignment="0" applyProtection="0"/>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2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3" fillId="0" borderId="0" applyFont="0" applyFill="0" applyBorder="0" applyAlignment="0" applyProtection="0">
      <alignment vertical="center"/>
    </xf>
    <xf numFmtId="43" fontId="36" fillId="0" borderId="0" applyFont="0" applyFill="0" applyBorder="0" applyAlignment="0" applyProtection="0">
      <alignment vertical="center"/>
    </xf>
    <xf numFmtId="177" fontId="24"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40"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177" fontId="24" fillId="0" borderId="0" applyFont="0" applyFill="0" applyBorder="0" applyAlignment="0" applyProtection="0"/>
    <xf numFmtId="43" fontId="3" fillId="0" borderId="0" applyFont="0" applyFill="0" applyBorder="0" applyAlignment="0" applyProtection="0"/>
    <xf numFmtId="43" fontId="41" fillId="0" borderId="0" applyFont="0" applyFill="0" applyBorder="0" applyAlignment="0" applyProtection="0">
      <alignment vertical="center"/>
    </xf>
    <xf numFmtId="43" fontId="3"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0" fontId="4" fillId="16"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5" fillId="0" borderId="2"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43" fillId="0" borderId="45" applyNumberFormat="0" applyFill="0" applyAlignment="0" applyProtection="0">
      <alignment vertical="center"/>
    </xf>
    <xf numFmtId="0" fontId="6" fillId="4"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44" fillId="43" borderId="0" applyNumberFormat="0" applyBorder="0" applyAlignment="0" applyProtection="0">
      <alignment vertical="center"/>
    </xf>
    <xf numFmtId="0" fontId="26" fillId="4" borderId="0" applyNumberFormat="0" applyBorder="0" applyAlignment="0" applyProtection="0">
      <alignment vertical="center"/>
    </xf>
    <xf numFmtId="0" fontId="45" fillId="43" borderId="0" applyNumberFormat="0" applyBorder="0" applyAlignment="0" applyProtection="0">
      <alignment vertical="center"/>
    </xf>
    <xf numFmtId="0" fontId="27" fillId="4" borderId="0" applyNumberFormat="0" applyBorder="0" applyAlignment="0" applyProtection="0">
      <alignment vertical="center"/>
    </xf>
    <xf numFmtId="0" fontId="44" fillId="43"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 fillId="0" borderId="0" applyFont="0" applyFill="0" applyBorder="0" applyAlignment="0" applyProtection="0">
      <alignment vertical="center"/>
    </xf>
    <xf numFmtId="9" fontId="24" fillId="0" borderId="0" applyFont="0" applyFill="0" applyBorder="0" applyAlignment="0" applyProtection="0"/>
    <xf numFmtId="9" fontId="3"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9" fillId="0" borderId="0" applyFont="0" applyFill="0" applyBorder="0" applyAlignment="0" applyProtection="0"/>
    <xf numFmtId="9" fontId="25" fillId="0" borderId="0" applyFont="0" applyFill="0" applyBorder="0" applyAlignment="0" applyProtection="0"/>
    <xf numFmtId="0" fontId="7" fillId="17" borderId="3"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46" fillId="44" borderId="46" applyNumberFormat="0" applyAlignment="0" applyProtection="0">
      <alignment vertical="center"/>
    </xf>
    <xf numFmtId="0" fontId="28" fillId="0" borderId="0"/>
    <xf numFmtId="179" fontId="34" fillId="0" borderId="0" applyFont="0" applyFill="0" applyBorder="0" applyAlignment="0" applyProtection="0"/>
    <xf numFmtId="0" fontId="8" fillId="0" borderId="4"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47" fillId="0" borderId="47" applyNumberFormat="0" applyFill="0" applyAlignment="0" applyProtection="0">
      <alignment vertical="center"/>
    </xf>
    <xf numFmtId="0" fontId="3" fillId="18" borderId="5"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36" fillId="45" borderId="48" applyNumberFormat="0" applyFont="0" applyAlignment="0" applyProtection="0">
      <alignment vertical="center"/>
    </xf>
    <xf numFmtId="0" fontId="9"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 fillId="19"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2" fillId="20"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 fillId="21"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2" fillId="13"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2" fillId="14"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2" fillId="22"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49" fillId="0" borderId="49" applyNumberFormat="0" applyFill="0" applyAlignment="0" applyProtection="0">
      <alignment vertical="center"/>
    </xf>
    <xf numFmtId="0" fontId="50" fillId="0" borderId="0" applyNumberFormat="0" applyFill="0" applyBorder="0" applyAlignment="0" applyProtection="0">
      <alignment vertical="center"/>
    </xf>
    <xf numFmtId="0" fontId="13" fillId="0" borderId="7"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51" fillId="0" borderId="50" applyNumberFormat="0" applyFill="0" applyAlignment="0" applyProtection="0">
      <alignment vertical="center"/>
    </xf>
    <xf numFmtId="0" fontId="14" fillId="0" borderId="8"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52" fillId="0" borderId="51" applyNumberFormat="0" applyFill="0" applyAlignment="0" applyProtection="0">
      <alignment vertical="center"/>
    </xf>
    <xf numFmtId="0" fontId="1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5" fillId="7" borderId="3"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53" fillId="52" borderId="46" applyNumberFormat="0" applyAlignment="0" applyProtection="0">
      <alignment vertical="center"/>
    </xf>
    <xf numFmtId="0" fontId="16" fillId="17" borderId="9"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54" fillId="44" borderId="52" applyNumberFormat="0" applyAlignment="0" applyProtection="0">
      <alignment vertical="center"/>
    </xf>
    <xf numFmtId="0" fontId="17" fillId="23" borderId="10"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55" fillId="53" borderId="53" applyNumberFormat="0" applyAlignment="0" applyProtection="0">
      <alignment vertical="center"/>
    </xf>
    <xf numFmtId="0" fontId="18" fillId="3"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29" fillId="3" borderId="0" applyNumberFormat="0" applyBorder="0" applyAlignment="0" applyProtection="0">
      <alignment vertical="center"/>
    </xf>
    <xf numFmtId="0" fontId="57" fillId="54" borderId="0" applyNumberFormat="0" applyBorder="0" applyAlignment="0" applyProtection="0">
      <alignment vertical="center"/>
    </xf>
    <xf numFmtId="0" fontId="30" fillId="3" borderId="0" applyNumberFormat="0" applyBorder="0" applyAlignment="0" applyProtection="0">
      <alignment vertical="center"/>
    </xf>
    <xf numFmtId="0" fontId="56" fillId="54" borderId="0" applyNumberFormat="0" applyBorder="0" applyAlignment="0" applyProtection="0">
      <alignment vertical="center"/>
    </xf>
    <xf numFmtId="0" fontId="19"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21" fillId="0" borderId="0"/>
    <xf numFmtId="0" fontId="60" fillId="0" borderId="0" applyFill="0" applyBorder="0" applyProtection="0">
      <alignment horizontal="center"/>
      <protection locked="0"/>
    </xf>
    <xf numFmtId="181" fontId="61" fillId="0" borderId="0" applyFill="0" applyBorder="0" applyAlignment="0" applyProtection="0"/>
    <xf numFmtId="182" fontId="62" fillId="0" borderId="0" applyFill="0" applyBorder="0" applyProtection="0"/>
    <xf numFmtId="183" fontId="59" fillId="0" borderId="0" applyFill="0" applyBorder="0" applyProtection="0"/>
    <xf numFmtId="183" fontId="59" fillId="0" borderId="12" applyFill="0" applyProtection="0"/>
    <xf numFmtId="183" fontId="59" fillId="0" borderId="54" applyFill="0" applyProtection="0"/>
    <xf numFmtId="184" fontId="59" fillId="0" borderId="0" applyFill="0" applyBorder="0" applyProtection="0"/>
    <xf numFmtId="184" fontId="59" fillId="0" borderId="12" applyFill="0" applyProtection="0"/>
    <xf numFmtId="184" fontId="59" fillId="0" borderId="54" applyFill="0" applyProtection="0"/>
    <xf numFmtId="178" fontId="3" fillId="0" borderId="0" applyFont="0" applyFill="0" applyBorder="0" applyAlignment="0" applyProtection="0">
      <alignment vertical="center"/>
    </xf>
    <xf numFmtId="14" fontId="63" fillId="55" borderId="55">
      <alignment horizontal="center" vertical="center" wrapText="1"/>
    </xf>
    <xf numFmtId="0" fontId="60" fillId="0" borderId="0" applyFill="0" applyAlignment="0" applyProtection="0">
      <protection locked="0"/>
    </xf>
    <xf numFmtId="0" fontId="64" fillId="0" borderId="0"/>
    <xf numFmtId="0" fontId="24" fillId="0" borderId="0"/>
    <xf numFmtId="185" fontId="24" fillId="0" borderId="0" applyFont="0" applyFill="0" applyBorder="0" applyAlignment="0" applyProtection="0"/>
    <xf numFmtId="0" fontId="65" fillId="0" borderId="0" applyFill="0" applyBorder="0" applyProtection="0">
      <alignment horizontal="left" vertical="top"/>
    </xf>
    <xf numFmtId="0" fontId="21" fillId="0" borderId="0"/>
    <xf numFmtId="0" fontId="36" fillId="0" borderId="0">
      <alignment vertical="center"/>
    </xf>
    <xf numFmtId="0" fontId="36" fillId="0" borderId="0">
      <alignment vertical="center"/>
    </xf>
    <xf numFmtId="0" fontId="3" fillId="0" borderId="0">
      <alignment vertical="center"/>
    </xf>
    <xf numFmtId="0" fontId="40" fillId="0" borderId="0">
      <alignment vertical="center"/>
    </xf>
    <xf numFmtId="0" fontId="21" fillId="0" borderId="0"/>
    <xf numFmtId="0" fontId="3" fillId="0" borderId="0"/>
    <xf numFmtId="0" fontId="6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alignment vertical="center"/>
    </xf>
    <xf numFmtId="0" fontId="21" fillId="0" borderId="0"/>
    <xf numFmtId="0" fontId="36" fillId="0" borderId="0">
      <alignment vertical="center"/>
    </xf>
    <xf numFmtId="177" fontId="21" fillId="0" borderId="0" applyFont="0" applyFill="0" applyBorder="0" applyAlignment="0" applyProtection="0"/>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177" fontId="21" fillId="0" borderId="0" applyFont="0" applyFill="0" applyBorder="0" applyAlignment="0" applyProtection="0"/>
    <xf numFmtId="43" fontId="21" fillId="0" borderId="0" applyFont="0" applyFill="0" applyBorder="0" applyAlignment="0" applyProtection="0"/>
    <xf numFmtId="180" fontId="21" fillId="0" borderId="0" applyFont="0" applyFill="0" applyBorder="0" applyAlignment="0" applyProtection="0"/>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180" fontId="21" fillId="0" borderId="0" applyFont="0" applyFill="0" applyBorder="0" applyAlignment="0" applyProtection="0"/>
    <xf numFmtId="41" fontId="21" fillId="0" borderId="0" applyFont="0" applyFill="0" applyBorder="0" applyAlignment="0" applyProtection="0"/>
    <xf numFmtId="41" fontId="3" fillId="0" borderId="0" applyFont="0" applyFill="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9" fontId="21"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21" fillId="0" borderId="0" applyFont="0" applyFill="0" applyBorder="0" applyAlignment="0" applyProtection="0"/>
    <xf numFmtId="9" fontId="3" fillId="0" borderId="0" applyFont="0" applyFill="0" applyBorder="0" applyAlignment="0" applyProtection="0">
      <alignment vertical="center"/>
    </xf>
    <xf numFmtId="6" fontId="34" fillId="0" borderId="0" applyFont="0" applyFill="0" applyBorder="0" applyAlignment="0" applyProtection="0"/>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 fillId="0" borderId="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9" fontId="36" fillId="0" borderId="0" applyFont="0" applyFill="0" applyBorder="0" applyAlignment="0" applyProtection="0">
      <alignment vertical="center"/>
    </xf>
    <xf numFmtId="9" fontId="3" fillId="0" borderId="0" applyFont="0" applyFill="0" applyBorder="0" applyAlignment="0" applyProtection="0">
      <alignment vertical="center"/>
    </xf>
  </cellStyleXfs>
  <cellXfs count="418">
    <xf numFmtId="0" fontId="0" fillId="0" borderId="0" xfId="0">
      <alignment vertical="center"/>
    </xf>
    <xf numFmtId="0" fontId="68" fillId="0" borderId="0" xfId="0" applyFont="1">
      <alignment vertical="center"/>
    </xf>
    <xf numFmtId="0" fontId="68" fillId="0" borderId="36" xfId="0" applyFont="1" applyBorder="1" applyAlignment="1">
      <alignment vertical="center" wrapText="1"/>
    </xf>
    <xf numFmtId="0" fontId="68" fillId="0" borderId="41" xfId="0" applyFont="1" applyBorder="1" applyAlignment="1">
      <alignment vertical="center" wrapText="1"/>
    </xf>
    <xf numFmtId="0" fontId="21" fillId="0" borderId="0" xfId="0" applyFont="1">
      <alignment vertical="center"/>
    </xf>
    <xf numFmtId="0" fontId="21" fillId="0" borderId="11" xfId="0" applyFont="1" applyBorder="1" applyAlignment="1">
      <alignment horizontal="justify" vertical="center" wrapText="1"/>
    </xf>
    <xf numFmtId="0" fontId="21" fillId="0" borderId="11" xfId="0" applyFont="1" applyBorder="1" applyAlignment="1">
      <alignment vertical="center" wrapText="1"/>
    </xf>
    <xf numFmtId="0" fontId="21" fillId="0" borderId="0" xfId="0" applyFont="1" applyAlignment="1">
      <alignment vertical="center" wrapText="1"/>
    </xf>
    <xf numFmtId="0" fontId="59" fillId="0" borderId="0" xfId="0" applyFont="1" applyAlignment="1">
      <alignment horizontal="left" vertical="center"/>
    </xf>
    <xf numFmtId="0" fontId="21" fillId="0" borderId="0" xfId="0" applyFont="1" applyAlignment="1">
      <alignment horizontal="left" vertical="center"/>
    </xf>
    <xf numFmtId="0" fontId="74" fillId="0" borderId="0" xfId="0" applyFont="1" applyAlignment="1">
      <alignment horizontal="left" vertical="center"/>
    </xf>
    <xf numFmtId="0" fontId="73" fillId="0" borderId="0" xfId="0" applyFont="1" applyAlignment="1">
      <alignment horizontal="left" vertical="center"/>
    </xf>
    <xf numFmtId="0" fontId="74" fillId="0" borderId="0" xfId="0" applyFont="1" applyAlignment="1">
      <alignment horizontal="center" vertical="center"/>
    </xf>
    <xf numFmtId="0" fontId="68" fillId="56" borderId="38" xfId="0" applyFont="1" applyFill="1" applyBorder="1" applyAlignment="1">
      <alignment horizontal="center" vertical="center" wrapText="1"/>
    </xf>
    <xf numFmtId="0" fontId="68" fillId="56" borderId="19" xfId="0" applyFont="1" applyFill="1" applyBorder="1" applyAlignment="1">
      <alignment horizontal="right" vertical="center" wrapText="1"/>
    </xf>
    <xf numFmtId="0" fontId="68" fillId="56" borderId="20" xfId="0" applyFont="1" applyFill="1" applyBorder="1" applyAlignment="1">
      <alignment horizontal="right" vertical="center" wrapText="1"/>
    </xf>
    <xf numFmtId="0" fontId="68" fillId="56" borderId="44" xfId="0" applyFont="1" applyFill="1" applyBorder="1" applyAlignment="1">
      <alignment vertical="center" wrapText="1"/>
    </xf>
    <xf numFmtId="0" fontId="68" fillId="56" borderId="56" xfId="0" applyFont="1" applyFill="1" applyBorder="1" applyAlignment="1">
      <alignment vertical="center" wrapText="1"/>
    </xf>
    <xf numFmtId="0" fontId="75" fillId="56" borderId="31" xfId="0" applyFont="1" applyFill="1" applyBorder="1" applyAlignment="1">
      <alignment horizontal="right" vertical="center" wrapText="1"/>
    </xf>
    <xf numFmtId="0" fontId="75" fillId="56" borderId="32" xfId="0" applyFont="1" applyFill="1" applyBorder="1" applyAlignment="1">
      <alignment horizontal="right" vertical="center" wrapText="1"/>
    </xf>
    <xf numFmtId="0" fontId="68" fillId="56" borderId="37" xfId="0" applyFont="1" applyFill="1" applyBorder="1" applyAlignment="1">
      <alignment vertical="center" wrapText="1"/>
    </xf>
    <xf numFmtId="0" fontId="68" fillId="56" borderId="39" xfId="0" applyFont="1" applyFill="1" applyBorder="1" applyAlignment="1">
      <alignment vertical="center" wrapText="1"/>
    </xf>
    <xf numFmtId="3" fontId="75" fillId="56" borderId="14" xfId="0" applyNumberFormat="1" applyFont="1" applyFill="1" applyBorder="1" applyAlignment="1">
      <alignment horizontal="right" vertical="center"/>
    </xf>
    <xf numFmtId="3" fontId="75" fillId="56" borderId="16" xfId="0" applyNumberFormat="1" applyFont="1" applyFill="1" applyBorder="1" applyAlignment="1">
      <alignment horizontal="right" vertical="center"/>
    </xf>
    <xf numFmtId="0" fontId="68" fillId="56" borderId="33" xfId="690" applyFont="1" applyFill="1" applyBorder="1" applyAlignment="1" applyProtection="1">
      <alignment horizontal="left" vertical="center" wrapText="1"/>
      <protection locked="0"/>
    </xf>
    <xf numFmtId="0" fontId="68" fillId="56" borderId="28" xfId="0" applyFont="1" applyFill="1" applyBorder="1">
      <alignment vertical="center"/>
    </xf>
    <xf numFmtId="0" fontId="68" fillId="56" borderId="11" xfId="0" applyFont="1" applyFill="1" applyBorder="1">
      <alignment vertical="center"/>
    </xf>
    <xf numFmtId="0" fontId="68" fillId="56" borderId="18" xfId="0" applyFont="1" applyFill="1" applyBorder="1">
      <alignment vertical="center"/>
    </xf>
    <xf numFmtId="3" fontId="76" fillId="56" borderId="14" xfId="0" applyNumberFormat="1" applyFont="1" applyFill="1" applyBorder="1" applyAlignment="1">
      <alignment horizontal="right" vertical="center"/>
    </xf>
    <xf numFmtId="3" fontId="76" fillId="56" borderId="16" xfId="0" applyNumberFormat="1" applyFont="1" applyFill="1" applyBorder="1" applyAlignment="1">
      <alignment horizontal="right" vertical="center"/>
    </xf>
    <xf numFmtId="0" fontId="68" fillId="56" borderId="33" xfId="0" applyFont="1" applyFill="1" applyBorder="1" applyAlignment="1">
      <alignment vertical="center" wrapText="1"/>
    </xf>
    <xf numFmtId="0" fontId="68" fillId="56" borderId="28" xfId="0" applyFont="1" applyFill="1" applyBorder="1" applyAlignment="1">
      <alignment vertical="center" wrapText="1"/>
    </xf>
    <xf numFmtId="3" fontId="76" fillId="56" borderId="11" xfId="0" applyNumberFormat="1" applyFont="1" applyFill="1" applyBorder="1" applyAlignment="1">
      <alignment horizontal="right" vertical="center"/>
    </xf>
    <xf numFmtId="3" fontId="76" fillId="56" borderId="18" xfId="0" applyNumberFormat="1" applyFont="1" applyFill="1" applyBorder="1" applyAlignment="1">
      <alignment horizontal="right" vertical="center"/>
    </xf>
    <xf numFmtId="0" fontId="68" fillId="0" borderId="57" xfId="0" applyFont="1" applyBorder="1" applyAlignment="1">
      <alignment vertical="center" wrapText="1"/>
    </xf>
    <xf numFmtId="0" fontId="68" fillId="0" borderId="35" xfId="0" applyFont="1" applyBorder="1" applyAlignment="1">
      <alignment vertical="center" wrapText="1"/>
    </xf>
    <xf numFmtId="9" fontId="76" fillId="0" borderId="23" xfId="0" applyNumberFormat="1" applyFont="1" applyBorder="1" applyAlignment="1">
      <alignment horizontal="right" vertical="center"/>
    </xf>
    <xf numFmtId="9" fontId="76" fillId="0" borderId="25" xfId="0" applyNumberFormat="1" applyFont="1" applyBorder="1" applyAlignment="1">
      <alignment horizontal="right" vertical="center"/>
    </xf>
    <xf numFmtId="3" fontId="75" fillId="56" borderId="11" xfId="0" applyNumberFormat="1" applyFont="1" applyFill="1" applyBorder="1" applyAlignment="1">
      <alignment horizontal="right" vertical="center"/>
    </xf>
    <xf numFmtId="3" fontId="75" fillId="56" borderId="18" xfId="0" applyNumberFormat="1" applyFont="1" applyFill="1" applyBorder="1" applyAlignment="1">
      <alignment horizontal="right" vertical="center"/>
    </xf>
    <xf numFmtId="0" fontId="21" fillId="0" borderId="0" xfId="0" applyFont="1" applyAlignment="1">
      <alignment horizontal="left"/>
    </xf>
    <xf numFmtId="0" fontId="21" fillId="0" borderId="27" xfId="0" applyFont="1" applyBorder="1" applyAlignment="1">
      <alignment horizontal="left" vertical="center"/>
    </xf>
    <xf numFmtId="0" fontId="21" fillId="0" borderId="28" xfId="0" applyFont="1" applyBorder="1" applyAlignment="1">
      <alignment horizontal="justify" vertical="center" wrapText="1"/>
    </xf>
    <xf numFmtId="0" fontId="59" fillId="0" borderId="12" xfId="0" applyFont="1" applyBorder="1" applyAlignment="1">
      <alignment horizontal="left" vertical="center"/>
    </xf>
    <xf numFmtId="0" fontId="61" fillId="0" borderId="11" xfId="0" applyFont="1" applyBorder="1" applyAlignment="1">
      <alignment vertical="center" wrapText="1"/>
    </xf>
    <xf numFmtId="0" fontId="21" fillId="0" borderId="11" xfId="0" applyFont="1" applyBorder="1">
      <alignment vertical="center"/>
    </xf>
    <xf numFmtId="0" fontId="77" fillId="0" borderId="0" xfId="0" applyFont="1" applyAlignment="1">
      <alignment horizontal="left" vertical="center"/>
    </xf>
    <xf numFmtId="0" fontId="77" fillId="0" borderId="27" xfId="0" applyFont="1" applyBorder="1" applyAlignment="1">
      <alignment horizontal="left" vertical="center"/>
    </xf>
    <xf numFmtId="0" fontId="77" fillId="0" borderId="0" xfId="0" applyFont="1" applyAlignment="1">
      <alignment horizontal="left"/>
    </xf>
    <xf numFmtId="0" fontId="77" fillId="0" borderId="0" xfId="0" applyFont="1">
      <alignment vertical="center"/>
    </xf>
    <xf numFmtId="0" fontId="70" fillId="0" borderId="0" xfId="0" applyFont="1" applyAlignment="1">
      <alignment horizontal="left" vertical="center" readingOrder="1"/>
    </xf>
    <xf numFmtId="0" fontId="59" fillId="0" borderId="12" xfId="0" applyFont="1" applyBorder="1" applyAlignment="1">
      <alignment vertical="center" wrapText="1"/>
    </xf>
    <xf numFmtId="0" fontId="77" fillId="0" borderId="12" xfId="0" applyFont="1" applyBorder="1" applyAlignment="1">
      <alignment horizontal="left" vertical="center"/>
    </xf>
    <xf numFmtId="0" fontId="70" fillId="0" borderId="11" xfId="0" applyFont="1" applyBorder="1" applyAlignment="1">
      <alignment horizontal="justify" vertical="center" wrapText="1"/>
    </xf>
    <xf numFmtId="0" fontId="21" fillId="0" borderId="0" xfId="0" applyFont="1" applyAlignment="1">
      <alignment horizontal="left" vertical="center" readingOrder="1"/>
    </xf>
    <xf numFmtId="0" fontId="79" fillId="0" borderId="0" xfId="0" applyFont="1">
      <alignment vertical="center"/>
    </xf>
    <xf numFmtId="0" fontId="70" fillId="0" borderId="0" xfId="0" applyFont="1">
      <alignment vertical="center"/>
    </xf>
    <xf numFmtId="0" fontId="70" fillId="0" borderId="0" xfId="0" applyFont="1" applyAlignment="1">
      <alignment vertical="center" wrapText="1"/>
    </xf>
    <xf numFmtId="0" fontId="80" fillId="0" borderId="59" xfId="0" applyFont="1" applyBorder="1" applyAlignment="1">
      <alignment horizontal="center" vertical="center"/>
    </xf>
    <xf numFmtId="0" fontId="80" fillId="0" borderId="0" xfId="0" applyFont="1">
      <alignment vertical="center"/>
    </xf>
    <xf numFmtId="0" fontId="80" fillId="0" borderId="58" xfId="0" applyFont="1" applyBorder="1" applyAlignment="1">
      <alignment horizontal="center" vertical="center"/>
    </xf>
    <xf numFmtId="0" fontId="80" fillId="0" borderId="0" xfId="459" applyFont="1" applyBorder="1" applyAlignment="1" applyProtection="1">
      <alignment vertical="center"/>
    </xf>
    <xf numFmtId="0" fontId="80" fillId="0" borderId="34" xfId="0" applyFont="1" applyBorder="1" applyAlignment="1">
      <alignment vertical="center" wrapText="1"/>
    </xf>
    <xf numFmtId="0" fontId="80" fillId="0" borderId="34" xfId="459" applyFont="1" applyBorder="1" applyAlignment="1" applyProtection="1">
      <alignment vertical="center" wrapText="1"/>
    </xf>
    <xf numFmtId="0" fontId="80" fillId="0" borderId="62" xfId="0" applyFont="1" applyBorder="1" applyAlignment="1">
      <alignment horizontal="center" vertical="center"/>
    </xf>
    <xf numFmtId="0" fontId="80" fillId="0" borderId="55" xfId="0" applyFont="1" applyBorder="1">
      <alignment vertical="center"/>
    </xf>
    <xf numFmtId="0" fontId="80" fillId="0" borderId="42" xfId="459" applyFont="1" applyBorder="1" applyAlignment="1" applyProtection="1">
      <alignment vertical="center" wrapText="1"/>
    </xf>
    <xf numFmtId="0" fontId="70" fillId="0" borderId="0" xfId="0" applyFont="1" applyAlignment="1">
      <alignment horizontal="center" vertical="center"/>
    </xf>
    <xf numFmtId="0" fontId="81" fillId="0" borderId="0" xfId="459" quotePrefix="1" applyFont="1" applyAlignment="1" applyProtection="1">
      <alignment horizontal="center" vertical="center"/>
    </xf>
    <xf numFmtId="0" fontId="70" fillId="0" borderId="0" xfId="459" applyFont="1" applyAlignment="1" applyProtection="1">
      <alignment vertical="center" wrapText="1"/>
    </xf>
    <xf numFmtId="49" fontId="80" fillId="0" borderId="0" xfId="459" applyNumberFormat="1" applyFont="1" applyBorder="1" applyAlignment="1" applyProtection="1">
      <alignment vertical="center"/>
    </xf>
    <xf numFmtId="10" fontId="76" fillId="0" borderId="19" xfId="0" applyNumberFormat="1" applyFont="1" applyBorder="1" applyAlignment="1">
      <alignment horizontal="right" vertical="center"/>
    </xf>
    <xf numFmtId="10" fontId="76" fillId="0" borderId="20" xfId="0" applyNumberFormat="1" applyFont="1" applyBorder="1" applyAlignment="1">
      <alignment horizontal="right" vertical="center"/>
    </xf>
    <xf numFmtId="10" fontId="75" fillId="0" borderId="19" xfId="0" applyNumberFormat="1" applyFont="1" applyBorder="1" applyAlignment="1">
      <alignment horizontal="right" vertical="center"/>
    </xf>
    <xf numFmtId="10" fontId="75" fillId="0" borderId="20" xfId="0" applyNumberFormat="1" applyFont="1" applyBorder="1" applyAlignment="1">
      <alignment horizontal="right" vertical="center"/>
    </xf>
    <xf numFmtId="0" fontId="68" fillId="0" borderId="63" xfId="0" applyFont="1" applyBorder="1" applyAlignment="1">
      <alignment vertical="center" wrapText="1"/>
    </xf>
    <xf numFmtId="0" fontId="68" fillId="0" borderId="29" xfId="0" applyFont="1" applyBorder="1" applyAlignment="1">
      <alignment vertical="center" wrapText="1"/>
    </xf>
    <xf numFmtId="9" fontId="76" fillId="0" borderId="13" xfId="0" applyNumberFormat="1" applyFont="1" applyBorder="1" applyAlignment="1">
      <alignment horizontal="right" vertical="center"/>
    </xf>
    <xf numFmtId="9" fontId="76" fillId="0" borderId="64" xfId="0" applyNumberFormat="1" applyFont="1" applyBorder="1" applyAlignment="1">
      <alignment horizontal="right" vertical="center"/>
    </xf>
    <xf numFmtId="9" fontId="76" fillId="0" borderId="19" xfId="0" applyNumberFormat="1" applyFont="1" applyBorder="1" applyAlignment="1">
      <alignment horizontal="right" vertical="center"/>
    </xf>
    <xf numFmtId="9" fontId="76" fillId="0" borderId="20" xfId="0" applyNumberFormat="1" applyFont="1" applyBorder="1" applyAlignment="1">
      <alignment horizontal="right" vertical="center"/>
    </xf>
    <xf numFmtId="0" fontId="21" fillId="0" borderId="0" xfId="0" applyFont="1" applyAlignment="1">
      <alignment horizontal="center" vertical="center" wrapText="1"/>
    </xf>
    <xf numFmtId="0" fontId="21" fillId="0" borderId="11" xfId="0" applyFont="1" applyBorder="1" applyAlignment="1">
      <alignment horizontal="center" vertical="center" wrapText="1"/>
    </xf>
    <xf numFmtId="0" fontId="82" fillId="56" borderId="56" xfId="0" applyFont="1" applyFill="1" applyBorder="1" applyAlignment="1">
      <alignment horizontal="right" vertical="center" wrapText="1"/>
    </xf>
    <xf numFmtId="0" fontId="83" fillId="0" borderId="0" xfId="0" applyFont="1">
      <alignment vertical="center"/>
    </xf>
    <xf numFmtId="0" fontId="73" fillId="0" borderId="0" xfId="228" applyFont="1"/>
    <xf numFmtId="0" fontId="21" fillId="0" borderId="0" xfId="228" applyFont="1"/>
    <xf numFmtId="0" fontId="82" fillId="0" borderId="0" xfId="228" applyFont="1"/>
    <xf numFmtId="0" fontId="73" fillId="0" borderId="0" xfId="228" applyFont="1" applyAlignment="1">
      <alignment horizontal="left"/>
    </xf>
    <xf numFmtId="0" fontId="85" fillId="0" borderId="0" xfId="228" applyFont="1"/>
    <xf numFmtId="0" fontId="73" fillId="0" borderId="0" xfId="228" quotePrefix="1" applyFont="1"/>
    <xf numFmtId="188" fontId="21" fillId="0" borderId="27" xfId="228" applyNumberFormat="1" applyFont="1" applyBorder="1" applyAlignment="1">
      <alignment horizontal="right"/>
    </xf>
    <xf numFmtId="0" fontId="21" fillId="0" borderId="11" xfId="228" applyFont="1" applyBorder="1" applyAlignment="1">
      <alignment horizontal="center"/>
    </xf>
    <xf numFmtId="0" fontId="21" fillId="0" borderId="11" xfId="228" quotePrefix="1" applyFont="1" applyBorder="1" applyAlignment="1">
      <alignment horizontal="center"/>
    </xf>
    <xf numFmtId="0" fontId="21" fillId="0" borderId="11" xfId="228" applyFont="1" applyBorder="1" applyAlignment="1">
      <alignment horizontal="left" vertical="center" wrapText="1" readingOrder="1"/>
    </xf>
    <xf numFmtId="0" fontId="21" fillId="57" borderId="11" xfId="228" applyFont="1" applyFill="1" applyBorder="1"/>
    <xf numFmtId="0" fontId="21" fillId="0" borderId="11" xfId="228" applyFont="1" applyBorder="1"/>
    <xf numFmtId="0" fontId="21" fillId="0" borderId="28" xfId="228" applyFont="1" applyBorder="1" applyAlignment="1">
      <alignment horizontal="left" vertical="center" wrapText="1" readingOrder="1"/>
    </xf>
    <xf numFmtId="0" fontId="21" fillId="0" borderId="0" xfId="228" applyFont="1" applyAlignment="1">
      <alignment horizontal="left" vertical="center" readingOrder="1"/>
    </xf>
    <xf numFmtId="0" fontId="73" fillId="0" borderId="0" xfId="228" applyFont="1" applyAlignment="1">
      <alignment horizontal="left" vertical="center" wrapText="1" readingOrder="1"/>
    </xf>
    <xf numFmtId="0" fontId="21" fillId="59" borderId="11" xfId="228" applyFont="1" applyFill="1" applyBorder="1"/>
    <xf numFmtId="0" fontId="21" fillId="0" borderId="0" xfId="228" quotePrefix="1" applyFont="1"/>
    <xf numFmtId="0" fontId="21" fillId="0" borderId="11" xfId="228" applyFont="1" applyBorder="1" applyAlignment="1">
      <alignment horizontal="left"/>
    </xf>
    <xf numFmtId="0" fontId="21" fillId="0" borderId="17" xfId="228" applyFont="1" applyBorder="1"/>
    <xf numFmtId="0" fontId="21" fillId="0" borderId="11" xfId="228" quotePrefix="1" applyFont="1" applyBorder="1" applyAlignment="1">
      <alignment horizontal="left"/>
    </xf>
    <xf numFmtId="0" fontId="21" fillId="0" borderId="11" xfId="228" applyFont="1" applyBorder="1" applyAlignment="1">
      <alignment vertical="center" wrapText="1"/>
    </xf>
    <xf numFmtId="0" fontId="21" fillId="57" borderId="11" xfId="228" applyFont="1" applyFill="1" applyBorder="1" applyAlignment="1">
      <alignment vertical="center" wrapText="1"/>
    </xf>
    <xf numFmtId="0" fontId="21" fillId="57" borderId="11" xfId="228" applyFont="1" applyFill="1" applyBorder="1" applyAlignment="1">
      <alignment horizontal="center"/>
    </xf>
    <xf numFmtId="0" fontId="21" fillId="57" borderId="11" xfId="228" quotePrefix="1" applyFont="1" applyFill="1" applyBorder="1" applyAlignment="1">
      <alignment horizontal="center"/>
    </xf>
    <xf numFmtId="0" fontId="21" fillId="0" borderId="11" xfId="228" applyFont="1" applyBorder="1" applyAlignment="1">
      <alignment horizontal="left" vertical="center" wrapText="1"/>
    </xf>
    <xf numFmtId="0" fontId="61" fillId="57" borderId="11" xfId="228" applyFont="1" applyFill="1" applyBorder="1" applyAlignment="1">
      <alignment horizontal="left" vertical="center" wrapText="1"/>
    </xf>
    <xf numFmtId="0" fontId="21" fillId="0" borderId="11" xfId="228" applyFont="1" applyBorder="1" applyAlignment="1">
      <alignment vertical="top" wrapText="1"/>
    </xf>
    <xf numFmtId="0" fontId="21" fillId="57" borderId="11" xfId="228" applyFont="1" applyFill="1" applyBorder="1" applyAlignment="1">
      <alignment horizontal="left" vertical="center" wrapText="1"/>
    </xf>
    <xf numFmtId="0" fontId="21" fillId="0" borderId="0" xfId="228" applyFont="1" applyAlignment="1">
      <alignment horizontal="left" vertical="center"/>
    </xf>
    <xf numFmtId="0" fontId="21" fillId="0" borderId="0" xfId="228" applyFont="1" applyAlignment="1">
      <alignment horizontal="left" vertical="center" wrapText="1"/>
    </xf>
    <xf numFmtId="0" fontId="21" fillId="0" borderId="0" xfId="228" applyFont="1" applyAlignment="1">
      <alignment horizontal="center"/>
    </xf>
    <xf numFmtId="0" fontId="21" fillId="0" borderId="0" xfId="228" quotePrefix="1" applyFont="1" applyAlignment="1">
      <alignment horizontal="center"/>
    </xf>
    <xf numFmtId="0" fontId="89" fillId="0" borderId="0" xfId="228" applyFont="1"/>
    <xf numFmtId="9" fontId="21" fillId="0" borderId="11" xfId="694" applyFont="1" applyBorder="1" applyAlignment="1">
      <alignment horizontal="right"/>
    </xf>
    <xf numFmtId="0" fontId="21" fillId="0" borderId="11" xfId="228" applyFont="1" applyBorder="1" applyAlignment="1">
      <alignment horizontal="right"/>
    </xf>
    <xf numFmtId="0" fontId="91" fillId="0" borderId="0" xfId="0" applyFont="1">
      <alignment vertical="center"/>
    </xf>
    <xf numFmtId="0" fontId="94" fillId="0" borderId="0" xfId="0" applyFont="1">
      <alignment vertical="center"/>
    </xf>
    <xf numFmtId="0" fontId="95" fillId="0" borderId="0" xfId="0" applyFont="1">
      <alignment vertical="center"/>
    </xf>
    <xf numFmtId="0" fontId="92" fillId="0" borderId="0" xfId="0" applyFont="1">
      <alignment vertical="center"/>
    </xf>
    <xf numFmtId="0" fontId="92" fillId="0" borderId="0" xfId="0" applyFont="1" applyAlignment="1">
      <alignment horizontal="right"/>
    </xf>
    <xf numFmtId="0" fontId="82" fillId="0" borderId="0" xfId="0" applyFont="1" applyAlignment="1"/>
    <xf numFmtId="0" fontId="96" fillId="0" borderId="0" xfId="0" applyFont="1" applyAlignment="1"/>
    <xf numFmtId="0" fontId="85" fillId="0" borderId="0" xfId="0" applyFont="1">
      <alignment vertical="center"/>
    </xf>
    <xf numFmtId="0" fontId="97" fillId="0" borderId="0" xfId="0" applyFont="1">
      <alignment vertical="center"/>
    </xf>
    <xf numFmtId="0" fontId="98" fillId="0" borderId="0" xfId="0" applyFont="1">
      <alignment vertical="center"/>
    </xf>
    <xf numFmtId="0" fontId="73" fillId="0" borderId="0" xfId="0" applyFont="1">
      <alignment vertical="center"/>
    </xf>
    <xf numFmtId="0" fontId="21" fillId="0" borderId="17" xfId="0" applyFont="1" applyBorder="1" applyAlignment="1"/>
    <xf numFmtId="0" fontId="21" fillId="0" borderId="26" xfId="0" applyFont="1" applyBorder="1" applyAlignment="1"/>
    <xf numFmtId="0" fontId="21" fillId="0" borderId="11" xfId="205" applyFont="1" applyBorder="1" applyAlignment="1">
      <alignment horizontal="center" vertical="center" wrapText="1"/>
    </xf>
    <xf numFmtId="0" fontId="21" fillId="57" borderId="11" xfId="0" applyFont="1" applyFill="1" applyBorder="1">
      <alignment vertical="center"/>
    </xf>
    <xf numFmtId="187" fontId="21" fillId="57" borderId="11" xfId="294" applyNumberFormat="1" applyFont="1" applyFill="1" applyBorder="1" applyAlignment="1">
      <alignment vertical="center"/>
    </xf>
    <xf numFmtId="187" fontId="21" fillId="57" borderId="11" xfId="294" applyNumberFormat="1" applyFont="1" applyFill="1" applyBorder="1" applyAlignment="1">
      <alignment horizontal="center" vertical="center" wrapText="1"/>
    </xf>
    <xf numFmtId="187" fontId="21" fillId="0" borderId="0" xfId="294" applyNumberFormat="1" applyFont="1" applyBorder="1" applyAlignment="1">
      <alignment vertical="center"/>
    </xf>
    <xf numFmtId="0" fontId="21" fillId="0" borderId="11" xfId="0" applyFont="1" applyBorder="1" applyAlignment="1">
      <alignment horizontal="center"/>
    </xf>
    <xf numFmtId="0" fontId="21" fillId="0" borderId="0" xfId="0" quotePrefix="1" applyFont="1">
      <alignment vertical="center"/>
    </xf>
    <xf numFmtId="0" fontId="21" fillId="0" borderId="11" xfId="0" applyFont="1" applyBorder="1" applyAlignment="1">
      <alignment horizontal="center" vertical="center"/>
    </xf>
    <xf numFmtId="0" fontId="21" fillId="57" borderId="11" xfId="0" applyFont="1" applyFill="1" applyBorder="1" applyAlignment="1">
      <alignment horizontal="center" vertical="center"/>
    </xf>
    <xf numFmtId="0" fontId="21" fillId="0" borderId="0" xfId="0" applyFont="1" applyAlignment="1">
      <alignment horizontal="left" vertical="center" wrapText="1"/>
    </xf>
    <xf numFmtId="0" fontId="85" fillId="0" borderId="0" xfId="0" applyFont="1" applyAlignment="1"/>
    <xf numFmtId="0" fontId="76" fillId="0" borderId="0" xfId="0" applyFont="1" applyAlignment="1"/>
    <xf numFmtId="0" fontId="21" fillId="0" borderId="0" xfId="0" applyFont="1" applyAlignment="1"/>
    <xf numFmtId="0" fontId="73" fillId="0" borderId="0" xfId="0" quotePrefix="1" applyFont="1" applyAlignment="1"/>
    <xf numFmtId="0" fontId="73" fillId="0" borderId="0" xfId="0" applyFont="1" applyAlignment="1">
      <alignment horizontal="left" vertical="center" readingOrder="1"/>
    </xf>
    <xf numFmtId="0" fontId="73" fillId="0" borderId="0" xfId="0" applyFont="1" applyAlignment="1"/>
    <xf numFmtId="0" fontId="21" fillId="0" borderId="65" xfId="0" applyFont="1" applyBorder="1" applyAlignment="1">
      <alignment horizontal="center" wrapText="1" readingOrder="1"/>
    </xf>
    <xf numFmtId="0" fontId="21" fillId="0" borderId="66" xfId="0" applyFont="1" applyBorder="1" applyAlignment="1">
      <alignment horizontal="center" wrapText="1" readingOrder="1"/>
    </xf>
    <xf numFmtId="0" fontId="21" fillId="0" borderId="67" xfId="0" applyFont="1" applyBorder="1" applyAlignment="1">
      <alignment horizontal="center" wrapText="1" readingOrder="1"/>
    </xf>
    <xf numFmtId="0" fontId="21" fillId="0" borderId="68" xfId="0" applyFont="1" applyBorder="1" applyAlignment="1">
      <alignment horizontal="center" wrapText="1" readingOrder="1"/>
    </xf>
    <xf numFmtId="0" fontId="21" fillId="0" borderId="69" xfId="0" applyFont="1" applyBorder="1" applyAlignment="1">
      <alignment horizontal="center" wrapText="1" readingOrder="1"/>
    </xf>
    <xf numFmtId="0" fontId="21" fillId="0" borderId="0" xfId="0" applyFont="1" applyAlignment="1">
      <alignment horizontal="center" wrapText="1" readingOrder="1"/>
    </xf>
    <xf numFmtId="0" fontId="21" fillId="57" borderId="70" xfId="0" applyFont="1" applyFill="1" applyBorder="1" applyAlignment="1">
      <alignment horizontal="center" wrapText="1" readingOrder="1"/>
    </xf>
    <xf numFmtId="0" fontId="21" fillId="57" borderId="71" xfId="0" applyFont="1" applyFill="1" applyBorder="1" applyAlignment="1">
      <alignment horizontal="center" wrapText="1" readingOrder="1"/>
    </xf>
    <xf numFmtId="0" fontId="21" fillId="0" borderId="72" xfId="0" applyFont="1" applyBorder="1" applyAlignment="1">
      <alignment horizontal="center" wrapText="1" readingOrder="1"/>
    </xf>
    <xf numFmtId="0" fontId="21" fillId="57" borderId="73" xfId="0" applyFont="1" applyFill="1" applyBorder="1" applyAlignment="1">
      <alignment horizontal="center" wrapText="1" readingOrder="1"/>
    </xf>
    <xf numFmtId="0" fontId="21" fillId="0" borderId="74" xfId="0" applyFont="1" applyBorder="1" applyAlignment="1">
      <alignment horizontal="center" wrapText="1" readingOrder="1"/>
    </xf>
    <xf numFmtId="0" fontId="21" fillId="59" borderId="71" xfId="0" applyFont="1" applyFill="1" applyBorder="1" applyAlignment="1">
      <alignment horizontal="center" wrapText="1" readingOrder="1"/>
    </xf>
    <xf numFmtId="0" fontId="21" fillId="57" borderId="75" xfId="0" applyFont="1" applyFill="1" applyBorder="1" applyAlignment="1">
      <alignment horizontal="center" wrapText="1" readingOrder="1"/>
    </xf>
    <xf numFmtId="0" fontId="21" fillId="57" borderId="76" xfId="0" applyFont="1" applyFill="1" applyBorder="1" applyAlignment="1">
      <alignment horizontal="center" wrapText="1" readingOrder="1"/>
    </xf>
    <xf numFmtId="0" fontId="21" fillId="0" borderId="77" xfId="0" applyFont="1" applyBorder="1" applyAlignment="1">
      <alignment horizontal="center" wrapText="1" readingOrder="1"/>
    </xf>
    <xf numFmtId="0" fontId="21" fillId="57" borderId="78" xfId="0" applyFont="1" applyFill="1" applyBorder="1" applyAlignment="1">
      <alignment horizontal="center" wrapText="1" readingOrder="1"/>
    </xf>
    <xf numFmtId="0" fontId="21" fillId="0" borderId="79" xfId="0" applyFont="1" applyBorder="1" applyAlignment="1">
      <alignment horizontal="center" wrapText="1" readingOrder="1"/>
    </xf>
    <xf numFmtId="0" fontId="21" fillId="0" borderId="0" xfId="0" applyFont="1" applyAlignment="1">
      <alignment horizontal="left" wrapText="1" readingOrder="1"/>
    </xf>
    <xf numFmtId="0" fontId="21" fillId="57" borderId="11" xfId="0" applyFont="1" applyFill="1" applyBorder="1" applyAlignment="1">
      <alignment horizontal="right" wrapText="1"/>
    </xf>
    <xf numFmtId="0" fontId="21" fillId="0" borderId="0" xfId="0" applyFont="1" applyAlignment="1">
      <alignment horizontal="right" wrapText="1"/>
    </xf>
    <xf numFmtId="0" fontId="21" fillId="62" borderId="11" xfId="0" applyFont="1" applyFill="1" applyBorder="1" applyAlignment="1">
      <alignment horizontal="right" wrapText="1"/>
    </xf>
    <xf numFmtId="0" fontId="21" fillId="57" borderId="11" xfId="0" applyFont="1" applyFill="1" applyBorder="1" applyAlignment="1"/>
    <xf numFmtId="0" fontId="21" fillId="62" borderId="11" xfId="0" applyFont="1" applyFill="1" applyBorder="1" applyAlignment="1"/>
    <xf numFmtId="0" fontId="21" fillId="0" borderId="11" xfId="0" applyFont="1" applyBorder="1" applyAlignment="1">
      <alignment horizontal="center" wrapText="1"/>
    </xf>
    <xf numFmtId="0" fontId="59" fillId="0" borderId="0" xfId="0" applyFont="1" applyAlignment="1">
      <alignment horizontal="center" wrapText="1"/>
    </xf>
    <xf numFmtId="0" fontId="21" fillId="57" borderId="11" xfId="0" applyFont="1" applyFill="1" applyBorder="1" applyAlignment="1">
      <alignment horizontal="right" vertical="center" wrapText="1"/>
    </xf>
    <xf numFmtId="0" fontId="21" fillId="0" borderId="0" xfId="0" applyFont="1" applyAlignment="1">
      <alignment horizontal="right" vertical="center" wrapText="1"/>
    </xf>
    <xf numFmtId="0" fontId="21" fillId="57" borderId="11" xfId="0" applyFont="1" applyFill="1" applyBorder="1" applyAlignment="1">
      <alignment vertical="center" wrapText="1"/>
    </xf>
    <xf numFmtId="0" fontId="76" fillId="0" borderId="0" xfId="0" applyFont="1">
      <alignment vertical="center"/>
    </xf>
    <xf numFmtId="0" fontId="21" fillId="0" borderId="11" xfId="0" applyFont="1" applyBorder="1" applyAlignment="1">
      <alignment horizontal="left" vertical="center"/>
    </xf>
    <xf numFmtId="0" fontId="0" fillId="0" borderId="0" xfId="0" applyAlignment="1">
      <alignment horizontal="left" vertical="center"/>
    </xf>
    <xf numFmtId="0" fontId="21" fillId="0" borderId="24" xfId="0" applyFont="1" applyBorder="1" applyAlignment="1">
      <alignment horizontal="left" vertical="center"/>
    </xf>
    <xf numFmtId="0" fontId="0" fillId="0" borderId="12" xfId="0" applyBorder="1">
      <alignment vertical="center"/>
    </xf>
    <xf numFmtId="0" fontId="0" fillId="0" borderId="35" xfId="0" applyBorder="1">
      <alignment vertical="center"/>
    </xf>
    <xf numFmtId="0" fontId="21" fillId="0" borderId="22" xfId="0" applyFont="1" applyBorder="1" applyAlignment="1">
      <alignment horizontal="left" vertical="center"/>
    </xf>
    <xf numFmtId="0" fontId="21" fillId="0" borderId="27" xfId="0" applyFont="1" applyBorder="1">
      <alignment vertical="center"/>
    </xf>
    <xf numFmtId="0" fontId="0" fillId="0" borderId="27" xfId="0" applyBorder="1">
      <alignment vertical="center"/>
    </xf>
    <xf numFmtId="0" fontId="0" fillId="0" borderId="30" xfId="0" applyBorder="1">
      <alignment vertical="center"/>
    </xf>
    <xf numFmtId="0" fontId="21" fillId="0" borderId="24" xfId="0" applyFont="1" applyBorder="1">
      <alignment vertical="center"/>
    </xf>
    <xf numFmtId="0" fontId="21" fillId="0" borderId="1" xfId="0" applyFont="1" applyBorder="1">
      <alignment vertical="center"/>
    </xf>
    <xf numFmtId="0" fontId="0" fillId="0" borderId="29" xfId="0" applyBorder="1">
      <alignment vertical="center"/>
    </xf>
    <xf numFmtId="0" fontId="21" fillId="0" borderId="22" xfId="0" applyFont="1" applyBorder="1">
      <alignment vertical="center"/>
    </xf>
    <xf numFmtId="0" fontId="89" fillId="0" borderId="0" xfId="0" applyFont="1">
      <alignment vertical="center"/>
    </xf>
    <xf numFmtId="0" fontId="21" fillId="0" borderId="28" xfId="205" applyFont="1" applyBorder="1" applyAlignment="1">
      <alignment horizontal="center" vertical="center" wrapText="1"/>
    </xf>
    <xf numFmtId="10" fontId="21" fillId="0" borderId="11" xfId="0" applyNumberFormat="1" applyFont="1" applyBorder="1" applyAlignment="1">
      <alignment horizontal="center" wrapText="1"/>
    </xf>
    <xf numFmtId="0" fontId="61" fillId="0" borderId="0" xfId="0" applyFont="1" applyAlignment="1">
      <alignment horizontal="left" vertical="center" indent="2"/>
    </xf>
    <xf numFmtId="0" fontId="21" fillId="0" borderId="11" xfId="0" applyFont="1" applyBorder="1" applyAlignment="1">
      <alignment horizontal="justify" vertical="center" readingOrder="1"/>
    </xf>
    <xf numFmtId="0" fontId="21" fillId="0" borderId="0" xfId="0" applyFont="1" applyAlignment="1">
      <alignment horizontal="justify" vertical="center" wrapText="1" readingOrder="1"/>
    </xf>
    <xf numFmtId="49" fontId="21" fillId="0" borderId="11" xfId="0" applyNumberFormat="1" applyFont="1" applyBorder="1" applyAlignment="1">
      <alignment vertical="center" wrapText="1"/>
    </xf>
    <xf numFmtId="186" fontId="21" fillId="0" borderId="11" xfId="0" applyNumberFormat="1" applyFont="1" applyBorder="1">
      <alignment vertical="center"/>
    </xf>
    <xf numFmtId="189" fontId="21" fillId="0" borderId="11" xfId="0" applyNumberFormat="1" applyFont="1" applyBorder="1" applyAlignment="1">
      <alignment horizontal="right" vertical="center"/>
    </xf>
    <xf numFmtId="189" fontId="21" fillId="0" borderId="11" xfId="0" applyNumberFormat="1" applyFont="1" applyBorder="1">
      <alignment vertical="center"/>
    </xf>
    <xf numFmtId="0" fontId="21" fillId="57" borderId="11" xfId="0" applyFont="1" applyFill="1" applyBorder="1" applyAlignment="1">
      <alignment horizontal="center" vertical="center" wrapText="1"/>
    </xf>
    <xf numFmtId="0" fontId="21" fillId="59" borderId="11" xfId="0" applyFont="1" applyFill="1" applyBorder="1" applyAlignment="1">
      <alignment horizontal="center" vertical="center" wrapText="1"/>
    </xf>
    <xf numFmtId="0" fontId="21" fillId="59" borderId="11" xfId="0" applyFont="1" applyFill="1" applyBorder="1">
      <alignment vertical="center"/>
    </xf>
    <xf numFmtId="0" fontId="61" fillId="0" borderId="11" xfId="0" applyFont="1" applyBorder="1" applyAlignment="1">
      <alignment horizontal="justify" vertical="center" readingOrder="1"/>
    </xf>
    <xf numFmtId="9" fontId="21" fillId="0" borderId="11" xfId="694" applyFont="1" applyBorder="1">
      <alignment vertical="center"/>
    </xf>
    <xf numFmtId="0" fontId="90" fillId="0" borderId="0" xfId="0" applyFont="1">
      <alignment vertical="center"/>
    </xf>
    <xf numFmtId="0" fontId="21" fillId="57" borderId="11" xfId="0" applyFont="1" applyFill="1" applyBorder="1" applyAlignment="1">
      <alignment horizontal="right" vertical="center"/>
    </xf>
    <xf numFmtId="0" fontId="21" fillId="0" borderId="11" xfId="0" applyFont="1" applyBorder="1" applyAlignment="1">
      <alignment horizontal="right" vertical="center"/>
    </xf>
    <xf numFmtId="49" fontId="21" fillId="63" borderId="24" xfId="0" applyNumberFormat="1" applyFont="1" applyFill="1" applyBorder="1">
      <alignment vertical="center"/>
    </xf>
    <xf numFmtId="0" fontId="21" fillId="63" borderId="12" xfId="0" applyFont="1" applyFill="1" applyBorder="1">
      <alignment vertical="center"/>
    </xf>
    <xf numFmtId="0" fontId="21" fillId="63" borderId="35" xfId="0" applyFont="1" applyFill="1" applyBorder="1">
      <alignment vertical="center"/>
    </xf>
    <xf numFmtId="49" fontId="21" fillId="63" borderId="1" xfId="0" applyNumberFormat="1" applyFont="1" applyFill="1" applyBorder="1">
      <alignment vertical="center"/>
    </xf>
    <xf numFmtId="0" fontId="21" fillId="63" borderId="0" xfId="0" applyFont="1" applyFill="1">
      <alignment vertical="center"/>
    </xf>
    <xf numFmtId="0" fontId="21" fillId="63" borderId="29" xfId="0" applyFont="1" applyFill="1" applyBorder="1">
      <alignment vertical="center"/>
    </xf>
    <xf numFmtId="49" fontId="21" fillId="63" borderId="22" xfId="0" applyNumberFormat="1" applyFont="1" applyFill="1" applyBorder="1">
      <alignment vertical="center"/>
    </xf>
    <xf numFmtId="0" fontId="21" fillId="63" borderId="27" xfId="0" applyFont="1" applyFill="1" applyBorder="1">
      <alignment vertical="center"/>
    </xf>
    <xf numFmtId="0" fontId="21" fillId="63" borderId="30" xfId="0" applyFont="1" applyFill="1" applyBorder="1">
      <alignment vertical="center"/>
    </xf>
    <xf numFmtId="0" fontId="108" fillId="0" borderId="0" xfId="0" applyFont="1" applyAlignment="1">
      <alignment horizontal="left" vertical="center"/>
    </xf>
    <xf numFmtId="0" fontId="21" fillId="0" borderId="17" xfId="228" applyFont="1" applyBorder="1" applyAlignment="1">
      <alignment vertical="center" wrapText="1" readingOrder="1"/>
    </xf>
    <xf numFmtId="0" fontId="21" fillId="57" borderId="11" xfId="228" applyFont="1" applyFill="1" applyBorder="1" applyAlignment="1">
      <alignment horizontal="left" vertical="center" wrapText="1" readingOrder="1"/>
    </xf>
    <xf numFmtId="0" fontId="21" fillId="57" borderId="11" xfId="228" applyFont="1" applyFill="1" applyBorder="1" applyAlignment="1">
      <alignment vertical="center" wrapText="1" readingOrder="1"/>
    </xf>
    <xf numFmtId="0" fontId="21" fillId="57" borderId="17" xfId="228" applyFont="1" applyFill="1" applyBorder="1" applyAlignment="1">
      <alignment vertical="center" wrapText="1" readingOrder="1"/>
    </xf>
    <xf numFmtId="0" fontId="83" fillId="0" borderId="0" xfId="0" applyFont="1" applyAlignment="1">
      <alignment horizontal="left" vertical="center"/>
    </xf>
    <xf numFmtId="0" fontId="92" fillId="0" borderId="0" xfId="0" applyFont="1" applyAlignment="1">
      <alignment horizontal="left" vertical="center"/>
    </xf>
    <xf numFmtId="0" fontId="74" fillId="0" borderId="0" xfId="0" applyFont="1">
      <alignment vertical="center"/>
    </xf>
    <xf numFmtId="187" fontId="97" fillId="0" borderId="0" xfId="294" applyNumberFormat="1" applyFont="1" applyBorder="1" applyAlignment="1">
      <alignment vertical="center"/>
    </xf>
    <xf numFmtId="0" fontId="21" fillId="59" borderId="11" xfId="0" applyFont="1" applyFill="1" applyBorder="1" applyAlignment="1">
      <alignment horizontal="center" vertical="center"/>
    </xf>
    <xf numFmtId="189" fontId="21" fillId="57" borderId="11" xfId="0" applyNumberFormat="1" applyFont="1" applyFill="1" applyBorder="1" applyAlignment="1">
      <alignment horizontal="right" vertical="center"/>
    </xf>
    <xf numFmtId="189" fontId="21" fillId="57" borderId="11" xfId="0" applyNumberFormat="1" applyFont="1" applyFill="1" applyBorder="1">
      <alignment vertical="center"/>
    </xf>
    <xf numFmtId="0" fontId="61" fillId="0" borderId="0" xfId="0" applyFont="1">
      <alignment vertical="center"/>
    </xf>
    <xf numFmtId="0" fontId="21" fillId="0" borderId="0" xfId="228" applyFont="1" applyAlignment="1">
      <alignment horizontal="left"/>
    </xf>
    <xf numFmtId="0" fontId="77" fillId="0" borderId="11" xfId="0" applyFont="1" applyBorder="1">
      <alignment vertical="center"/>
    </xf>
    <xf numFmtId="0" fontId="80" fillId="0" borderId="0" xfId="459" applyFont="1" applyAlignment="1" applyProtection="1">
      <alignment vertical="center"/>
    </xf>
    <xf numFmtId="49" fontId="77" fillId="0" borderId="11" xfId="0" applyNumberFormat="1" applyFont="1" applyBorder="1" applyAlignment="1">
      <alignment vertical="center" wrapText="1"/>
    </xf>
    <xf numFmtId="0" fontId="110" fillId="0" borderId="0" xfId="0" applyFont="1" applyAlignment="1">
      <alignment horizontal="left" vertical="center"/>
    </xf>
    <xf numFmtId="0" fontId="70" fillId="0" borderId="0" xfId="0" applyFont="1" applyAlignment="1">
      <alignment horizontal="left"/>
    </xf>
    <xf numFmtId="0" fontId="77" fillId="0" borderId="11" xfId="0" applyFont="1" applyBorder="1" applyAlignment="1">
      <alignment horizontal="center" vertical="center" wrapText="1"/>
    </xf>
    <xf numFmtId="49" fontId="78" fillId="0" borderId="11" xfId="0" applyNumberFormat="1" applyFont="1" applyBorder="1" applyAlignment="1">
      <alignment vertical="center" wrapText="1"/>
    </xf>
    <xf numFmtId="0" fontId="70" fillId="0" borderId="11" xfId="0" applyFont="1" applyBorder="1" applyAlignment="1">
      <alignment horizontal="center" vertical="center"/>
    </xf>
    <xf numFmtId="0" fontId="77" fillId="0" borderId="0" xfId="228" applyFont="1" applyAlignment="1">
      <alignment vertical="top"/>
    </xf>
    <xf numFmtId="0" fontId="21" fillId="0" borderId="73" xfId="0" applyFont="1" applyBorder="1" applyAlignment="1">
      <alignment horizontal="center" wrapText="1" readingOrder="1"/>
    </xf>
    <xf numFmtId="0" fontId="21" fillId="0" borderId="11" xfId="0" applyFont="1" applyBorder="1" applyAlignment="1">
      <alignment horizontal="right" wrapText="1"/>
    </xf>
    <xf numFmtId="0" fontId="77" fillId="0" borderId="1" xfId="0" applyFont="1" applyBorder="1">
      <alignment vertical="center"/>
    </xf>
    <xf numFmtId="0" fontId="77" fillId="0" borderId="22" xfId="0" applyFont="1" applyBorder="1">
      <alignment vertical="center"/>
    </xf>
    <xf numFmtId="0" fontId="80" fillId="0" borderId="60" xfId="0" applyFont="1" applyBorder="1" applyAlignment="1">
      <alignment horizontal="center" vertical="center"/>
    </xf>
    <xf numFmtId="0" fontId="80" fillId="0" borderId="61" xfId="0" applyFont="1" applyBorder="1" applyAlignment="1">
      <alignment horizontal="center" vertical="center"/>
    </xf>
    <xf numFmtId="0" fontId="21" fillId="0" borderId="17" xfId="0" applyFont="1" applyBorder="1" applyAlignment="1">
      <alignment horizontal="left" vertical="center" wrapText="1"/>
    </xf>
    <xf numFmtId="0" fontId="21" fillId="0" borderId="26" xfId="0" applyFont="1" applyBorder="1" applyAlignment="1">
      <alignment horizontal="left" vertical="center" wrapText="1"/>
    </xf>
    <xf numFmtId="0" fontId="21" fillId="0" borderId="28" xfId="0" applyFont="1" applyBorder="1" applyAlignment="1">
      <alignment horizontal="left" vertical="center" wrapText="1"/>
    </xf>
    <xf numFmtId="0" fontId="70" fillId="0" borderId="24"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1" xfId="0" applyFont="1" applyBorder="1" applyAlignment="1">
      <alignment vertical="center" wrapText="1"/>
    </xf>
    <xf numFmtId="0" fontId="21" fillId="0" borderId="29" xfId="0" applyFont="1" applyBorder="1" applyAlignment="1">
      <alignment vertical="center" wrapText="1"/>
    </xf>
    <xf numFmtId="0" fontId="21" fillId="0" borderId="22" xfId="0" applyFont="1" applyBorder="1" applyAlignment="1">
      <alignment vertical="center" wrapText="1"/>
    </xf>
    <xf numFmtId="0" fontId="21" fillId="0" borderId="30" xfId="0" applyFont="1" applyBorder="1" applyAlignment="1">
      <alignment vertical="center" wrapText="1"/>
    </xf>
    <xf numFmtId="0" fontId="21" fillId="0" borderId="12"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11"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13" xfId="0" applyFont="1" applyBorder="1" applyAlignment="1">
      <alignment vertical="center" wrapText="1"/>
    </xf>
    <xf numFmtId="0" fontId="21" fillId="0" borderId="21" xfId="0" applyFont="1" applyBorder="1" applyAlignment="1">
      <alignment vertical="center" wrapText="1"/>
    </xf>
    <xf numFmtId="0" fontId="21" fillId="0" borderId="11" xfId="0" applyFont="1" applyBorder="1" applyAlignment="1">
      <alignment horizontal="center" vertical="center" wrapText="1"/>
    </xf>
    <xf numFmtId="0" fontId="21" fillId="58" borderId="17" xfId="0" applyFont="1" applyFill="1" applyBorder="1" applyAlignment="1">
      <alignment horizontal="center" vertical="center" wrapText="1"/>
    </xf>
    <xf numFmtId="0" fontId="21" fillId="58" borderId="26" xfId="0" applyFont="1" applyFill="1" applyBorder="1" applyAlignment="1">
      <alignment horizontal="center" vertical="center" wrapText="1"/>
    </xf>
    <xf numFmtId="0" fontId="21" fillId="58" borderId="28" xfId="0" applyFont="1" applyFill="1" applyBorder="1" applyAlignment="1">
      <alignment horizontal="center" vertical="center" wrapText="1"/>
    </xf>
    <xf numFmtId="0" fontId="21" fillId="0" borderId="21" xfId="0" applyFont="1" applyBorder="1" applyAlignment="1">
      <alignment horizontal="justify" vertical="center" wrapText="1"/>
    </xf>
    <xf numFmtId="0" fontId="21" fillId="0" borderId="23" xfId="0" applyFont="1" applyBorder="1" applyAlignment="1">
      <alignment horizontal="left" vertical="center" wrapText="1"/>
    </xf>
    <xf numFmtId="0" fontId="21" fillId="0" borderId="13" xfId="0" applyFont="1" applyBorder="1" applyAlignment="1">
      <alignment horizontal="left" vertical="center" wrapText="1"/>
    </xf>
    <xf numFmtId="0" fontId="21" fillId="0" borderId="21" xfId="0" applyFont="1" applyBorder="1" applyAlignment="1">
      <alignment horizontal="left" vertical="center" wrapText="1"/>
    </xf>
    <xf numFmtId="0" fontId="68" fillId="0" borderId="43" xfId="0" applyFont="1" applyBorder="1" applyAlignment="1">
      <alignment horizontal="center" vertical="center"/>
    </xf>
    <xf numFmtId="0" fontId="68" fillId="0" borderId="44" xfId="0" applyFont="1" applyBorder="1" applyAlignment="1">
      <alignment horizontal="center" vertical="center"/>
    </xf>
    <xf numFmtId="0" fontId="68" fillId="0" borderId="15" xfId="0" applyFont="1" applyBorder="1" applyAlignment="1">
      <alignment horizontal="center" vertical="center"/>
    </xf>
    <xf numFmtId="0" fontId="68" fillId="0" borderId="40" xfId="0" applyFont="1" applyBorder="1" applyAlignment="1">
      <alignment horizontal="center" vertical="center"/>
    </xf>
    <xf numFmtId="0" fontId="102" fillId="0" borderId="0" xfId="0" applyFont="1" applyAlignment="1">
      <alignment horizontal="center" vertical="center"/>
    </xf>
    <xf numFmtId="0" fontId="0" fillId="0" borderId="27" xfId="0" applyBorder="1">
      <alignment vertical="center"/>
    </xf>
    <xf numFmtId="0" fontId="21" fillId="0" borderId="27" xfId="0" applyFont="1" applyBorder="1" applyAlignment="1">
      <alignment horizontal="right" vertical="center"/>
    </xf>
    <xf numFmtId="0" fontId="21" fillId="0" borderId="11" xfId="0" applyFont="1" applyBorder="1" applyAlignment="1">
      <alignment horizontal="left" vertical="center"/>
    </xf>
    <xf numFmtId="0" fontId="77" fillId="0" borderId="17" xfId="0" applyFont="1" applyBorder="1" applyAlignment="1">
      <alignment horizontal="left" vertical="center" wrapText="1"/>
    </xf>
    <xf numFmtId="0" fontId="77" fillId="0" borderId="0" xfId="0" applyFont="1" applyAlignment="1">
      <alignment horizontal="left" vertical="center" wrapText="1"/>
    </xf>
    <xf numFmtId="0" fontId="21" fillId="0" borderId="0" xfId="0" applyFont="1" applyAlignment="1">
      <alignment horizontal="left" vertical="center" wrapText="1"/>
    </xf>
    <xf numFmtId="0" fontId="21" fillId="0" borderId="11" xfId="0" applyFont="1" applyBorder="1" applyAlignment="1">
      <alignment horizontal="center" vertical="center"/>
    </xf>
    <xf numFmtId="0" fontId="21" fillId="0" borderId="0" xfId="0" applyFont="1" applyAlignment="1">
      <alignment horizontal="center" vertical="center"/>
    </xf>
    <xf numFmtId="0" fontId="21" fillId="0" borderId="11" xfId="0" applyFont="1" applyBorder="1" applyAlignment="1">
      <alignment horizontal="left" vertical="center" wrapText="1"/>
    </xf>
    <xf numFmtId="0" fontId="21" fillId="0" borderId="23" xfId="0" applyFont="1" applyBorder="1" applyAlignment="1">
      <alignment horizontal="left" vertical="center"/>
    </xf>
    <xf numFmtId="0" fontId="21" fillId="0" borderId="13" xfId="0" applyFont="1" applyBorder="1" applyAlignment="1">
      <alignment horizontal="left" vertical="center"/>
    </xf>
    <xf numFmtId="0" fontId="21" fillId="0" borderId="21" xfId="0" applyFont="1" applyBorder="1" applyAlignment="1">
      <alignment horizontal="left" vertical="center"/>
    </xf>
    <xf numFmtId="0" fontId="21" fillId="0" borderId="11" xfId="0" applyFont="1" applyBorder="1" applyAlignment="1">
      <alignment horizontal="center" wrapText="1"/>
    </xf>
    <xf numFmtId="10" fontId="21" fillId="57" borderId="11" xfId="0" applyNumberFormat="1" applyFont="1" applyFill="1" applyBorder="1" applyAlignment="1">
      <alignment horizontal="center" wrapText="1"/>
    </xf>
    <xf numFmtId="0" fontId="70" fillId="0" borderId="11" xfId="0" applyFont="1" applyBorder="1" applyAlignment="1">
      <alignment horizontal="left" wrapText="1" readingOrder="1"/>
    </xf>
    <xf numFmtId="0" fontId="21" fillId="0" borderId="11" xfId="0" applyFont="1" applyBorder="1" applyAlignment="1">
      <alignment horizontal="left" wrapText="1" readingOrder="1"/>
    </xf>
    <xf numFmtId="0" fontId="21" fillId="0" borderId="17" xfId="0" applyFont="1" applyBorder="1" applyAlignment="1">
      <alignment horizontal="center" vertical="center" wrapText="1" readingOrder="1"/>
    </xf>
    <xf numFmtId="0" fontId="21" fillId="0" borderId="28" xfId="0" applyFont="1" applyBorder="1" applyAlignment="1">
      <alignment horizontal="center" vertical="center" wrapText="1" readingOrder="1"/>
    </xf>
    <xf numFmtId="0" fontId="61" fillId="0" borderId="11" xfId="0" applyFont="1" applyBorder="1" applyAlignment="1">
      <alignment horizontal="left" wrapText="1" readingOrder="1"/>
    </xf>
    <xf numFmtId="0" fontId="70" fillId="0" borderId="11" xfId="0" applyFont="1" applyBorder="1" applyAlignment="1">
      <alignment horizontal="center"/>
    </xf>
    <xf numFmtId="0" fontId="21" fillId="62" borderId="11" xfId="0" applyFont="1" applyFill="1" applyBorder="1" applyAlignment="1">
      <alignment horizontal="left" wrapText="1" readingOrder="1"/>
    </xf>
    <xf numFmtId="0" fontId="77" fillId="0" borderId="0" xfId="0" applyFont="1" applyAlignment="1">
      <alignment horizontal="left" wrapText="1" readingOrder="1"/>
    </xf>
    <xf numFmtId="0" fontId="21" fillId="0" borderId="0" xfId="0" applyFont="1" applyAlignment="1">
      <alignment horizontal="left" wrapText="1" readingOrder="1"/>
    </xf>
    <xf numFmtId="0" fontId="82" fillId="0" borderId="0" xfId="0" applyFont="1" applyAlignment="1">
      <alignment horizontal="left" vertical="center" wrapText="1"/>
    </xf>
    <xf numFmtId="0" fontId="21" fillId="0" borderId="11" xfId="0" applyFont="1" applyBorder="1" applyAlignment="1">
      <alignment horizontal="left" vertical="top" wrapText="1"/>
    </xf>
    <xf numFmtId="0" fontId="61" fillId="0" borderId="11" xfId="0" applyFont="1" applyBorder="1" applyAlignment="1">
      <alignment horizontal="left" vertical="center" wrapText="1"/>
    </xf>
    <xf numFmtId="0" fontId="112" fillId="0" borderId="11" xfId="0" applyFont="1" applyBorder="1" applyAlignment="1">
      <alignment horizontal="left" vertical="center" wrapText="1"/>
    </xf>
    <xf numFmtId="0" fontId="72" fillId="0" borderId="11" xfId="0" applyFont="1" applyBorder="1" applyAlignment="1">
      <alignment horizontal="left" vertical="center" wrapText="1"/>
    </xf>
    <xf numFmtId="0" fontId="73" fillId="0" borderId="17" xfId="0" applyFont="1" applyBorder="1" applyAlignment="1">
      <alignment horizontal="center" vertical="center"/>
    </xf>
    <xf numFmtId="0" fontId="73" fillId="0" borderId="26" xfId="0" applyFont="1" applyBorder="1" applyAlignment="1">
      <alignment horizontal="center" vertical="center"/>
    </xf>
    <xf numFmtId="0" fontId="73" fillId="0" borderId="28" xfId="0" applyFont="1" applyBorder="1" applyAlignment="1">
      <alignment horizontal="center" vertical="center"/>
    </xf>
    <xf numFmtId="0" fontId="21" fillId="0" borderId="24" xfId="0" applyFont="1" applyBorder="1" applyAlignment="1">
      <alignment horizontal="left" vertical="center" wrapText="1"/>
    </xf>
    <xf numFmtId="0" fontId="21" fillId="0" borderId="35" xfId="0" applyFont="1" applyBorder="1" applyAlignment="1">
      <alignment horizontal="left" vertical="center" wrapText="1"/>
    </xf>
    <xf numFmtId="0" fontId="21" fillId="0" borderId="1" xfId="0" applyFont="1" applyBorder="1" applyAlignment="1">
      <alignment horizontal="left" vertical="center" wrapText="1"/>
    </xf>
    <xf numFmtId="0" fontId="21" fillId="0" borderId="29" xfId="0" applyFont="1" applyBorder="1" applyAlignment="1">
      <alignment horizontal="left" vertical="center" wrapText="1"/>
    </xf>
    <xf numFmtId="0" fontId="21" fillId="0" borderId="22" xfId="0" applyFont="1" applyBorder="1" applyAlignment="1">
      <alignment horizontal="left" vertical="center" wrapText="1"/>
    </xf>
    <xf numFmtId="0" fontId="21" fillId="0" borderId="30" xfId="0" applyFont="1" applyBorder="1" applyAlignment="1">
      <alignment horizontal="left" vertical="center" wrapText="1"/>
    </xf>
    <xf numFmtId="0" fontId="61" fillId="0" borderId="17" xfId="0" applyFont="1" applyBorder="1" applyAlignment="1">
      <alignment horizontal="left" vertical="center" wrapText="1"/>
    </xf>
    <xf numFmtId="0" fontId="61" fillId="0" borderId="28" xfId="0" applyFont="1" applyBorder="1" applyAlignment="1">
      <alignment horizontal="left" vertical="center" wrapText="1"/>
    </xf>
    <xf numFmtId="0" fontId="61" fillId="0" borderId="24" xfId="0" applyFont="1" applyBorder="1" applyAlignment="1">
      <alignment horizontal="left" vertical="center" wrapText="1"/>
    </xf>
    <xf numFmtId="0" fontId="61" fillId="0" borderId="35" xfId="0" applyFont="1" applyBorder="1" applyAlignment="1">
      <alignment horizontal="left" vertical="center" wrapText="1"/>
    </xf>
    <xf numFmtId="0" fontId="21" fillId="0" borderId="11" xfId="228" applyFont="1" applyBorder="1" applyAlignment="1">
      <alignment horizontal="left" vertical="center" wrapText="1" readingOrder="1"/>
    </xf>
    <xf numFmtId="0" fontId="21" fillId="0" borderId="11" xfId="228" applyFont="1" applyBorder="1" applyAlignment="1">
      <alignment horizontal="center"/>
    </xf>
    <xf numFmtId="0" fontId="21" fillId="0" borderId="17" xfId="228" applyFont="1" applyBorder="1" applyAlignment="1">
      <alignment horizontal="left" vertical="center" wrapText="1" readingOrder="1"/>
    </xf>
    <xf numFmtId="0" fontId="21" fillId="0" borderId="28" xfId="228" applyFont="1" applyBorder="1" applyAlignment="1">
      <alignment horizontal="left" vertical="center" wrapText="1" readingOrder="1"/>
    </xf>
    <xf numFmtId="0" fontId="73" fillId="0" borderId="11" xfId="228" applyFont="1" applyBorder="1" applyAlignment="1">
      <alignment horizontal="left" vertical="center" wrapText="1" readingOrder="1"/>
    </xf>
    <xf numFmtId="0" fontId="73" fillId="0" borderId="17" xfId="228" applyFont="1" applyBorder="1" applyAlignment="1">
      <alignment horizontal="center" vertical="center" wrapText="1" readingOrder="1"/>
    </xf>
    <xf numFmtId="0" fontId="73" fillId="0" borderId="26" xfId="228" applyFont="1" applyBorder="1" applyAlignment="1">
      <alignment horizontal="center" vertical="center" wrapText="1" readingOrder="1"/>
    </xf>
    <xf numFmtId="0" fontId="73" fillId="0" borderId="28" xfId="228" applyFont="1" applyBorder="1" applyAlignment="1">
      <alignment horizontal="center" vertical="center" wrapText="1" readingOrder="1"/>
    </xf>
    <xf numFmtId="0" fontId="21" fillId="0" borderId="11" xfId="228" applyFont="1" applyBorder="1" applyAlignment="1">
      <alignment horizontal="left"/>
    </xf>
    <xf numFmtId="0" fontId="21" fillId="0" borderId="24" xfId="228" applyFont="1" applyBorder="1" applyAlignment="1">
      <alignment horizontal="left" vertical="center" wrapText="1"/>
    </xf>
    <xf numFmtId="0" fontId="21" fillId="0" borderId="35" xfId="228" applyFont="1" applyBorder="1" applyAlignment="1">
      <alignment horizontal="left" vertical="center" wrapText="1"/>
    </xf>
    <xf numFmtId="0" fontId="21" fillId="0" borderId="1" xfId="228" applyFont="1" applyBorder="1" applyAlignment="1">
      <alignment horizontal="left" vertical="center" wrapText="1"/>
    </xf>
    <xf numFmtId="0" fontId="21" fillId="0" borderId="29" xfId="228" applyFont="1" applyBorder="1" applyAlignment="1">
      <alignment horizontal="left" vertical="center" wrapText="1"/>
    </xf>
    <xf numFmtId="0" fontId="21" fillId="0" borderId="22" xfId="228" applyFont="1" applyBorder="1" applyAlignment="1">
      <alignment horizontal="left" vertical="center" wrapText="1"/>
    </xf>
    <xf numFmtId="0" fontId="21" fillId="0" borderId="30" xfId="228" applyFont="1" applyBorder="1" applyAlignment="1">
      <alignment horizontal="left" vertical="center" wrapText="1"/>
    </xf>
    <xf numFmtId="0" fontId="21" fillId="0" borderId="26" xfId="228" applyFont="1" applyBorder="1" applyAlignment="1">
      <alignment horizontal="left" vertical="center" wrapText="1" readingOrder="1"/>
    </xf>
    <xf numFmtId="0" fontId="21" fillId="0" borderId="11" xfId="228" applyFont="1" applyBorder="1" applyAlignment="1">
      <alignment horizontal="center" vertical="center" wrapText="1"/>
    </xf>
    <xf numFmtId="0" fontId="21" fillId="0" borderId="23" xfId="228" applyFont="1" applyBorder="1" applyAlignment="1">
      <alignment horizontal="left" vertical="center" wrapText="1" readingOrder="1"/>
    </xf>
    <xf numFmtId="0" fontId="21" fillId="0" borderId="13" xfId="228" applyFont="1" applyBorder="1" applyAlignment="1">
      <alignment horizontal="left" vertical="center" wrapText="1" readingOrder="1"/>
    </xf>
    <xf numFmtId="0" fontId="21" fillId="0" borderId="21" xfId="228" applyFont="1" applyBorder="1" applyAlignment="1">
      <alignment horizontal="left" vertical="center" wrapText="1" readingOrder="1"/>
    </xf>
    <xf numFmtId="0" fontId="21" fillId="0" borderId="17" xfId="228" applyFont="1" applyBorder="1" applyAlignment="1">
      <alignment horizontal="left"/>
    </xf>
    <xf numFmtId="0" fontId="21" fillId="0" borderId="26" xfId="228" applyFont="1" applyBorder="1" applyAlignment="1">
      <alignment horizontal="left"/>
    </xf>
    <xf numFmtId="0" fontId="21" fillId="0" borderId="28" xfId="228" applyFont="1" applyBorder="1" applyAlignment="1">
      <alignment horizontal="left"/>
    </xf>
    <xf numFmtId="0" fontId="21" fillId="0" borderId="23" xfId="228" applyFont="1" applyBorder="1" applyAlignment="1">
      <alignment vertical="center" wrapText="1"/>
    </xf>
    <xf numFmtId="0" fontId="21" fillId="0" borderId="13" xfId="228" applyFont="1" applyBorder="1"/>
    <xf numFmtId="0" fontId="21" fillId="0" borderId="21" xfId="228" applyFont="1" applyBorder="1"/>
    <xf numFmtId="0" fontId="21" fillId="0" borderId="23" xfId="228" applyFont="1" applyBorder="1" applyAlignment="1">
      <alignment horizontal="left" vertical="center" wrapText="1"/>
    </xf>
    <xf numFmtId="0" fontId="21" fillId="0" borderId="13" xfId="228" applyFont="1" applyBorder="1" applyAlignment="1">
      <alignment horizontal="left" vertical="center" wrapText="1"/>
    </xf>
    <xf numFmtId="0" fontId="21" fillId="0" borderId="21" xfId="228" applyFont="1" applyBorder="1" applyAlignment="1">
      <alignment horizontal="left" vertical="center" wrapText="1"/>
    </xf>
    <xf numFmtId="0" fontId="21" fillId="0" borderId="17" xfId="228" applyFont="1" applyBorder="1" applyAlignment="1">
      <alignment vertical="top"/>
    </xf>
    <xf numFmtId="0" fontId="21" fillId="0" borderId="26" xfId="228" applyFont="1" applyBorder="1" applyAlignment="1">
      <alignment vertical="top"/>
    </xf>
    <xf numFmtId="0" fontId="21" fillId="0" borderId="28" xfId="228" applyFont="1" applyBorder="1" applyAlignment="1">
      <alignment vertical="top"/>
    </xf>
    <xf numFmtId="0" fontId="21" fillId="0" borderId="11" xfId="228" applyFont="1" applyBorder="1" applyAlignment="1">
      <alignment vertical="center" wrapText="1"/>
    </xf>
    <xf numFmtId="0" fontId="21" fillId="0" borderId="11" xfId="228" applyFont="1" applyBorder="1" applyAlignment="1">
      <alignment horizontal="left" vertical="center" wrapText="1"/>
    </xf>
    <xf numFmtId="49" fontId="21" fillId="0" borderId="11" xfId="228" applyNumberFormat="1" applyFont="1" applyBorder="1" applyAlignment="1">
      <alignment vertical="center" wrapText="1"/>
    </xf>
    <xf numFmtId="0" fontId="21" fillId="0" borderId="17" xfId="228" quotePrefix="1" applyFont="1" applyBorder="1" applyAlignment="1">
      <alignment horizontal="left" vertical="center" wrapText="1"/>
    </xf>
    <xf numFmtId="0" fontId="21" fillId="0" borderId="28" xfId="228" applyFont="1" applyBorder="1" applyAlignment="1">
      <alignment horizontal="left" vertical="center" wrapText="1"/>
    </xf>
    <xf numFmtId="0" fontId="21" fillId="0" borderId="17" xfId="228" applyFont="1" applyBorder="1" applyAlignment="1">
      <alignment horizontal="left" vertical="center" wrapText="1"/>
    </xf>
    <xf numFmtId="0" fontId="21" fillId="0" borderId="26" xfId="228" applyFont="1" applyBorder="1" applyAlignment="1">
      <alignment horizontal="left" vertical="center" wrapText="1"/>
    </xf>
    <xf numFmtId="0" fontId="21" fillId="0" borderId="11" xfId="228" applyFont="1" applyBorder="1" applyAlignment="1">
      <alignment horizontal="left" wrapText="1"/>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104" fillId="0" borderId="0" xfId="0" applyFont="1" applyAlignment="1">
      <alignment horizontal="left" vertical="center"/>
    </xf>
    <xf numFmtId="0" fontId="106" fillId="0" borderId="0" xfId="0" applyFont="1" applyAlignment="1">
      <alignment horizontal="left" vertical="center"/>
    </xf>
    <xf numFmtId="0" fontId="21" fillId="0" borderId="23"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3" xfId="0" applyFont="1" applyBorder="1" applyAlignment="1">
      <alignment horizontal="center" vertical="center"/>
    </xf>
    <xf numFmtId="0" fontId="21" fillId="0" borderId="13" xfId="0" applyFont="1" applyBorder="1" applyAlignment="1">
      <alignment horizontal="center" vertical="center"/>
    </xf>
    <xf numFmtId="0" fontId="21" fillId="0" borderId="21" xfId="0" applyFont="1" applyBorder="1" applyAlignment="1">
      <alignment horizontal="center" vertical="center"/>
    </xf>
    <xf numFmtId="0" fontId="21" fillId="60" borderId="24" xfId="0" applyFont="1" applyFill="1" applyBorder="1" applyAlignment="1">
      <alignment horizontal="center" vertical="center"/>
    </xf>
    <xf numFmtId="0" fontId="21" fillId="0" borderId="12" xfId="0" applyFont="1" applyBorder="1" applyAlignment="1">
      <alignment horizontal="center" vertical="center"/>
    </xf>
    <xf numFmtId="0" fontId="21" fillId="0" borderId="35" xfId="0" applyFont="1" applyBorder="1" applyAlignment="1">
      <alignment horizontal="center" vertical="center"/>
    </xf>
    <xf numFmtId="0" fontId="21" fillId="0" borderId="1" xfId="0" applyFont="1" applyBorder="1" applyAlignment="1">
      <alignment horizontal="center" vertical="center"/>
    </xf>
    <xf numFmtId="0" fontId="21" fillId="0" borderId="29" xfId="0" applyFont="1" applyBorder="1" applyAlignment="1">
      <alignment horizontal="center" vertical="center"/>
    </xf>
    <xf numFmtId="0" fontId="21" fillId="0" borderId="22" xfId="0" applyFont="1" applyBorder="1" applyAlignment="1">
      <alignment horizontal="center" vertical="center"/>
    </xf>
    <xf numFmtId="0" fontId="21" fillId="0" borderId="27" xfId="0" applyFont="1" applyBorder="1" applyAlignment="1">
      <alignment horizontal="center" vertical="center"/>
    </xf>
    <xf numFmtId="0" fontId="21" fillId="0" borderId="30" xfId="0" applyFont="1" applyBorder="1" applyAlignment="1">
      <alignment horizontal="center" vertical="center"/>
    </xf>
    <xf numFmtId="0" fontId="21" fillId="0" borderId="11" xfId="0" applyFont="1" applyBorder="1">
      <alignment vertical="center"/>
    </xf>
    <xf numFmtId="0" fontId="21" fillId="61" borderId="11" xfId="0" applyFont="1" applyFill="1" applyBorder="1">
      <alignment vertical="center"/>
    </xf>
    <xf numFmtId="0" fontId="70" fillId="0" borderId="11" xfId="0" applyFont="1" applyBorder="1" applyAlignment="1">
      <alignment horizontal="center" vertical="center" wrapText="1"/>
    </xf>
    <xf numFmtId="0" fontId="21" fillId="0" borderId="26" xfId="0" applyFont="1" applyBorder="1" applyAlignment="1">
      <alignment horizontal="center" vertical="center"/>
    </xf>
    <xf numFmtId="0" fontId="0" fillId="0" borderId="12"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9"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xf>
    <xf numFmtId="0" fontId="21" fillId="0" borderId="23" xfId="0" applyFont="1" applyBorder="1" applyAlignment="1">
      <alignment vertical="center" wrapText="1"/>
    </xf>
    <xf numFmtId="0" fontId="21" fillId="0" borderId="11" xfId="0" applyFont="1" applyBorder="1" applyAlignment="1">
      <alignment vertical="center" wrapText="1"/>
    </xf>
    <xf numFmtId="0" fontId="21" fillId="0" borderId="11" xfId="0" quotePrefix="1" applyFont="1" applyBorder="1">
      <alignment vertical="center"/>
    </xf>
    <xf numFmtId="0" fontId="70" fillId="0" borderId="23" xfId="0" applyFont="1" applyBorder="1" applyAlignment="1">
      <alignment vertical="center" wrapText="1"/>
    </xf>
    <xf numFmtId="0" fontId="21" fillId="0" borderId="17" xfId="0" applyFont="1" applyBorder="1" applyAlignment="1">
      <alignment horizontal="left" vertical="center"/>
    </xf>
    <xf numFmtId="0" fontId="21" fillId="0" borderId="26" xfId="0" applyFont="1" applyBorder="1" applyAlignment="1">
      <alignment horizontal="left" vertical="center"/>
    </xf>
    <xf numFmtId="0" fontId="21" fillId="0" borderId="28" xfId="0" applyFont="1" applyBorder="1" applyAlignment="1">
      <alignment horizontal="left" vertical="center"/>
    </xf>
    <xf numFmtId="0" fontId="21" fillId="0" borderId="11" xfId="228" quotePrefix="1" applyFont="1" applyBorder="1" applyAlignment="1">
      <alignment horizontal="left" vertical="center" wrapText="1"/>
    </xf>
    <xf numFmtId="0" fontId="21" fillId="0" borderId="17" xfId="228" applyFont="1" applyBorder="1" applyAlignment="1">
      <alignment horizontal="center"/>
    </xf>
    <xf numFmtId="0" fontId="21" fillId="0" borderId="26" xfId="228" applyFont="1" applyBorder="1" applyAlignment="1">
      <alignment horizontal="center"/>
    </xf>
    <xf numFmtId="0" fontId="21" fillId="0" borderId="28" xfId="228" applyFont="1" applyBorder="1" applyAlignment="1">
      <alignment horizontal="center"/>
    </xf>
    <xf numFmtId="0" fontId="70" fillId="0" borderId="23" xfId="0" applyFont="1" applyBorder="1" applyAlignment="1">
      <alignment horizontal="center" vertical="center" wrapText="1"/>
    </xf>
    <xf numFmtId="0" fontId="21" fillId="0" borderId="17" xfId="0" applyFont="1" applyBorder="1" applyAlignment="1">
      <alignment horizontal="left" vertical="center" wrapText="1" readingOrder="1"/>
    </xf>
    <xf numFmtId="0" fontId="21" fillId="0" borderId="28" xfId="0" applyFont="1" applyBorder="1" applyAlignment="1">
      <alignment horizontal="left" vertical="center" wrapText="1" readingOrder="1"/>
    </xf>
    <xf numFmtId="0" fontId="21" fillId="0" borderId="17" xfId="228" applyFont="1" applyBorder="1" applyAlignment="1">
      <alignment horizontal="left" vertical="center" readingOrder="1"/>
    </xf>
    <xf numFmtId="0" fontId="21" fillId="0" borderId="28" xfId="228" applyFont="1" applyBorder="1" applyAlignment="1">
      <alignment horizontal="left" vertical="center" readingOrder="1"/>
    </xf>
    <xf numFmtId="0" fontId="70" fillId="0" borderId="23" xfId="0" applyFont="1" applyBorder="1" applyAlignment="1">
      <alignment horizontal="left" vertical="center" wrapText="1"/>
    </xf>
    <xf numFmtId="0" fontId="21" fillId="0" borderId="23" xfId="228" applyFont="1" applyBorder="1" applyAlignment="1">
      <alignment horizontal="center" vertical="center" wrapText="1"/>
    </xf>
    <xf numFmtId="0" fontId="21" fillId="0" borderId="13" xfId="228" applyFont="1" applyBorder="1" applyAlignment="1">
      <alignment horizontal="center" vertical="center" wrapText="1"/>
    </xf>
    <xf numFmtId="0" fontId="21" fillId="0" borderId="21" xfId="228" applyFont="1" applyBorder="1" applyAlignment="1">
      <alignment horizontal="center" vertical="center" wrapText="1"/>
    </xf>
    <xf numFmtId="0" fontId="21" fillId="0" borderId="23" xfId="228" applyFont="1" applyBorder="1" applyAlignment="1">
      <alignment vertical="center" wrapText="1" readingOrder="1"/>
    </xf>
    <xf numFmtId="0" fontId="21" fillId="0" borderId="13" xfId="0" applyFont="1" applyBorder="1" applyAlignment="1">
      <alignment vertical="center" wrapText="1" readingOrder="1"/>
    </xf>
    <xf numFmtId="0" fontId="21" fillId="0" borderId="21" xfId="0" applyFont="1" applyBorder="1" applyAlignment="1">
      <alignment vertical="center" wrapText="1" readingOrder="1"/>
    </xf>
    <xf numFmtId="0" fontId="21" fillId="0" borderId="17"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8" xfId="0" applyFont="1" applyBorder="1" applyAlignment="1">
      <alignment horizontal="center" vertical="center" wrapText="1"/>
    </xf>
  </cellXfs>
  <cellStyles count="695">
    <cellStyle name="_x000a_shell=progma" xfId="1" xr:uid="{00000000-0005-0000-0000-000000000000}"/>
    <cellStyle name="20% - 輔色1" xfId="2" builtinId="30" customBuiltin="1"/>
    <cellStyle name="20% - 輔色1 2" xfId="3" xr:uid="{00000000-0005-0000-0000-000002000000}"/>
    <cellStyle name="20% - 輔色1 2 2" xfId="4" xr:uid="{00000000-0005-0000-0000-000003000000}"/>
    <cellStyle name="20% - 輔色1 3" xfId="5" xr:uid="{00000000-0005-0000-0000-000004000000}"/>
    <cellStyle name="20% - 輔色1 3 2" xfId="6" xr:uid="{00000000-0005-0000-0000-000005000000}"/>
    <cellStyle name="20% - 輔色1 4" xfId="7" xr:uid="{00000000-0005-0000-0000-000006000000}"/>
    <cellStyle name="20% - 輔色1 5" xfId="8" xr:uid="{00000000-0005-0000-0000-000007000000}"/>
    <cellStyle name="20% - 輔色1 6" xfId="9" xr:uid="{00000000-0005-0000-0000-000008000000}"/>
    <cellStyle name="20% - 輔色1 7" xfId="10" xr:uid="{00000000-0005-0000-0000-000009000000}"/>
    <cellStyle name="20% - 輔色1 8" xfId="11" xr:uid="{00000000-0005-0000-0000-00000A000000}"/>
    <cellStyle name="20% - 輔色1 8 2" xfId="12" xr:uid="{00000000-0005-0000-0000-00000B000000}"/>
    <cellStyle name="20% - 輔色1 8 3" xfId="13" xr:uid="{00000000-0005-0000-0000-00000C000000}"/>
    <cellStyle name="20% - 輔色2" xfId="14" builtinId="34" customBuiltin="1"/>
    <cellStyle name="20% - 輔色2 2" xfId="15" xr:uid="{00000000-0005-0000-0000-00000E000000}"/>
    <cellStyle name="20% - 輔色2 2 2" xfId="16" xr:uid="{00000000-0005-0000-0000-00000F000000}"/>
    <cellStyle name="20% - 輔色2 3" xfId="17" xr:uid="{00000000-0005-0000-0000-000010000000}"/>
    <cellStyle name="20% - 輔色2 3 2" xfId="18" xr:uid="{00000000-0005-0000-0000-000011000000}"/>
    <cellStyle name="20% - 輔色2 4" xfId="19" xr:uid="{00000000-0005-0000-0000-000012000000}"/>
    <cellStyle name="20% - 輔色2 5" xfId="20" xr:uid="{00000000-0005-0000-0000-000013000000}"/>
    <cellStyle name="20% - 輔色2 6" xfId="21" xr:uid="{00000000-0005-0000-0000-000014000000}"/>
    <cellStyle name="20% - 輔色2 7" xfId="22" xr:uid="{00000000-0005-0000-0000-000015000000}"/>
    <cellStyle name="20% - 輔色2 8" xfId="23" xr:uid="{00000000-0005-0000-0000-000016000000}"/>
    <cellStyle name="20% - 輔色2 8 2" xfId="24" xr:uid="{00000000-0005-0000-0000-000017000000}"/>
    <cellStyle name="20% - 輔色2 8 3" xfId="25" xr:uid="{00000000-0005-0000-0000-000018000000}"/>
    <cellStyle name="20% - 輔色3" xfId="26" builtinId="38" customBuiltin="1"/>
    <cellStyle name="20% - 輔色3 2" xfId="27" xr:uid="{00000000-0005-0000-0000-00001A000000}"/>
    <cellStyle name="20% - 輔色3 2 2" xfId="28" xr:uid="{00000000-0005-0000-0000-00001B000000}"/>
    <cellStyle name="20% - 輔色3 3" xfId="29" xr:uid="{00000000-0005-0000-0000-00001C000000}"/>
    <cellStyle name="20% - 輔色3 3 2" xfId="30" xr:uid="{00000000-0005-0000-0000-00001D000000}"/>
    <cellStyle name="20% - 輔色3 4" xfId="31" xr:uid="{00000000-0005-0000-0000-00001E000000}"/>
    <cellStyle name="20% - 輔色3 5" xfId="32" xr:uid="{00000000-0005-0000-0000-00001F000000}"/>
    <cellStyle name="20% - 輔色3 6" xfId="33" xr:uid="{00000000-0005-0000-0000-000020000000}"/>
    <cellStyle name="20% - 輔色3 7" xfId="34" xr:uid="{00000000-0005-0000-0000-000021000000}"/>
    <cellStyle name="20% - 輔色3 8" xfId="35" xr:uid="{00000000-0005-0000-0000-000022000000}"/>
    <cellStyle name="20% - 輔色3 8 2" xfId="36" xr:uid="{00000000-0005-0000-0000-000023000000}"/>
    <cellStyle name="20% - 輔色3 8 3" xfId="37" xr:uid="{00000000-0005-0000-0000-000024000000}"/>
    <cellStyle name="20% - 輔色4" xfId="38" builtinId="42" customBuiltin="1"/>
    <cellStyle name="20% - 輔色4 2" xfId="39" xr:uid="{00000000-0005-0000-0000-000026000000}"/>
    <cellStyle name="20% - 輔色4 2 2" xfId="40" xr:uid="{00000000-0005-0000-0000-000027000000}"/>
    <cellStyle name="20% - 輔色4 3" xfId="41" xr:uid="{00000000-0005-0000-0000-000028000000}"/>
    <cellStyle name="20% - 輔色4 3 2" xfId="42" xr:uid="{00000000-0005-0000-0000-000029000000}"/>
    <cellStyle name="20% - 輔色4 4" xfId="43" xr:uid="{00000000-0005-0000-0000-00002A000000}"/>
    <cellStyle name="20% - 輔色4 5" xfId="44" xr:uid="{00000000-0005-0000-0000-00002B000000}"/>
    <cellStyle name="20% - 輔色4 6" xfId="45" xr:uid="{00000000-0005-0000-0000-00002C000000}"/>
    <cellStyle name="20% - 輔色4 7" xfId="46" xr:uid="{00000000-0005-0000-0000-00002D000000}"/>
    <cellStyle name="20% - 輔色4 8" xfId="47" xr:uid="{00000000-0005-0000-0000-00002E000000}"/>
    <cellStyle name="20% - 輔色4 8 2" xfId="48" xr:uid="{00000000-0005-0000-0000-00002F000000}"/>
    <cellStyle name="20% - 輔色4 8 3" xfId="49" xr:uid="{00000000-0005-0000-0000-000030000000}"/>
    <cellStyle name="20% - 輔色5" xfId="50" builtinId="46" customBuiltin="1"/>
    <cellStyle name="20% - 輔色5 2" xfId="51" xr:uid="{00000000-0005-0000-0000-000032000000}"/>
    <cellStyle name="20% - 輔色5 2 2" xfId="52" xr:uid="{00000000-0005-0000-0000-000033000000}"/>
    <cellStyle name="20% - 輔色5 3" xfId="53" xr:uid="{00000000-0005-0000-0000-000034000000}"/>
    <cellStyle name="20% - 輔色5 3 2" xfId="54" xr:uid="{00000000-0005-0000-0000-000035000000}"/>
    <cellStyle name="20% - 輔色5 4" xfId="55" xr:uid="{00000000-0005-0000-0000-000036000000}"/>
    <cellStyle name="20% - 輔色5 5" xfId="56" xr:uid="{00000000-0005-0000-0000-000037000000}"/>
    <cellStyle name="20% - 輔色5 6" xfId="57" xr:uid="{00000000-0005-0000-0000-000038000000}"/>
    <cellStyle name="20% - 輔色5 7" xfId="58" xr:uid="{00000000-0005-0000-0000-000039000000}"/>
    <cellStyle name="20% - 輔色5 8" xfId="59" xr:uid="{00000000-0005-0000-0000-00003A000000}"/>
    <cellStyle name="20% - 輔色5 8 2" xfId="60" xr:uid="{00000000-0005-0000-0000-00003B000000}"/>
    <cellStyle name="20% - 輔色5 8 3" xfId="61" xr:uid="{00000000-0005-0000-0000-00003C000000}"/>
    <cellStyle name="20% - 輔色6" xfId="62" builtinId="50" customBuiltin="1"/>
    <cellStyle name="20% - 輔色6 2" xfId="63" xr:uid="{00000000-0005-0000-0000-00003E000000}"/>
    <cellStyle name="20% - 輔色6 2 2" xfId="64" xr:uid="{00000000-0005-0000-0000-00003F000000}"/>
    <cellStyle name="20% - 輔色6 3" xfId="65" xr:uid="{00000000-0005-0000-0000-000040000000}"/>
    <cellStyle name="20% - 輔色6 3 2" xfId="66" xr:uid="{00000000-0005-0000-0000-000041000000}"/>
    <cellStyle name="20% - 輔色6 4" xfId="67" xr:uid="{00000000-0005-0000-0000-000042000000}"/>
    <cellStyle name="20% - 輔色6 5" xfId="68" xr:uid="{00000000-0005-0000-0000-000043000000}"/>
    <cellStyle name="20% - 輔色6 6" xfId="69" xr:uid="{00000000-0005-0000-0000-000044000000}"/>
    <cellStyle name="20% - 輔色6 7" xfId="70" xr:uid="{00000000-0005-0000-0000-000045000000}"/>
    <cellStyle name="20% - 輔色6 8" xfId="71" xr:uid="{00000000-0005-0000-0000-000046000000}"/>
    <cellStyle name="20% - 輔色6 8 2" xfId="72" xr:uid="{00000000-0005-0000-0000-000047000000}"/>
    <cellStyle name="20% - 輔色6 8 3" xfId="73" xr:uid="{00000000-0005-0000-0000-000048000000}"/>
    <cellStyle name="40% - 輔色1" xfId="74" builtinId="31" customBuiltin="1"/>
    <cellStyle name="40% - 輔色1 2" xfId="75" xr:uid="{00000000-0005-0000-0000-00004A000000}"/>
    <cellStyle name="40% - 輔色1 2 2" xfId="76" xr:uid="{00000000-0005-0000-0000-00004B000000}"/>
    <cellStyle name="40% - 輔色1 3" xfId="77" xr:uid="{00000000-0005-0000-0000-00004C000000}"/>
    <cellStyle name="40% - 輔色1 3 2" xfId="78" xr:uid="{00000000-0005-0000-0000-00004D000000}"/>
    <cellStyle name="40% - 輔色1 4" xfId="79" xr:uid="{00000000-0005-0000-0000-00004E000000}"/>
    <cellStyle name="40% - 輔色1 5" xfId="80" xr:uid="{00000000-0005-0000-0000-00004F000000}"/>
    <cellStyle name="40% - 輔色1 6" xfId="81" xr:uid="{00000000-0005-0000-0000-000050000000}"/>
    <cellStyle name="40% - 輔色1 7" xfId="82" xr:uid="{00000000-0005-0000-0000-000051000000}"/>
    <cellStyle name="40% - 輔色1 8" xfId="83" xr:uid="{00000000-0005-0000-0000-000052000000}"/>
    <cellStyle name="40% - 輔色1 8 2" xfId="84" xr:uid="{00000000-0005-0000-0000-000053000000}"/>
    <cellStyle name="40% - 輔色1 8 3" xfId="85" xr:uid="{00000000-0005-0000-0000-000054000000}"/>
    <cellStyle name="40% - 輔色2" xfId="86" builtinId="35" customBuiltin="1"/>
    <cellStyle name="40% - 輔色2 2" xfId="87" xr:uid="{00000000-0005-0000-0000-000056000000}"/>
    <cellStyle name="40% - 輔色2 2 2" xfId="88" xr:uid="{00000000-0005-0000-0000-000057000000}"/>
    <cellStyle name="40% - 輔色2 3" xfId="89" xr:uid="{00000000-0005-0000-0000-000058000000}"/>
    <cellStyle name="40% - 輔色2 3 2" xfId="90" xr:uid="{00000000-0005-0000-0000-000059000000}"/>
    <cellStyle name="40% - 輔色2 4" xfId="91" xr:uid="{00000000-0005-0000-0000-00005A000000}"/>
    <cellStyle name="40% - 輔色2 5" xfId="92" xr:uid="{00000000-0005-0000-0000-00005B000000}"/>
    <cellStyle name="40% - 輔色2 6" xfId="93" xr:uid="{00000000-0005-0000-0000-00005C000000}"/>
    <cellStyle name="40% - 輔色2 7" xfId="94" xr:uid="{00000000-0005-0000-0000-00005D000000}"/>
    <cellStyle name="40% - 輔色2 8" xfId="95" xr:uid="{00000000-0005-0000-0000-00005E000000}"/>
    <cellStyle name="40% - 輔色2 8 2" xfId="96" xr:uid="{00000000-0005-0000-0000-00005F000000}"/>
    <cellStyle name="40% - 輔色2 8 3" xfId="97" xr:uid="{00000000-0005-0000-0000-000060000000}"/>
    <cellStyle name="40% - 輔色3" xfId="98" builtinId="39" customBuiltin="1"/>
    <cellStyle name="40% - 輔色3 2" xfId="99" xr:uid="{00000000-0005-0000-0000-000062000000}"/>
    <cellStyle name="40% - 輔色3 2 2" xfId="100" xr:uid="{00000000-0005-0000-0000-000063000000}"/>
    <cellStyle name="40% - 輔色3 3" xfId="101" xr:uid="{00000000-0005-0000-0000-000064000000}"/>
    <cellStyle name="40% - 輔色3 3 2" xfId="102" xr:uid="{00000000-0005-0000-0000-000065000000}"/>
    <cellStyle name="40% - 輔色3 4" xfId="103" xr:uid="{00000000-0005-0000-0000-000066000000}"/>
    <cellStyle name="40% - 輔色3 5" xfId="104" xr:uid="{00000000-0005-0000-0000-000067000000}"/>
    <cellStyle name="40% - 輔色3 6" xfId="105" xr:uid="{00000000-0005-0000-0000-000068000000}"/>
    <cellStyle name="40% - 輔色3 7" xfId="106" xr:uid="{00000000-0005-0000-0000-000069000000}"/>
    <cellStyle name="40% - 輔色3 8" xfId="107" xr:uid="{00000000-0005-0000-0000-00006A000000}"/>
    <cellStyle name="40% - 輔色3 8 2" xfId="108" xr:uid="{00000000-0005-0000-0000-00006B000000}"/>
    <cellStyle name="40% - 輔色3 8 3" xfId="109" xr:uid="{00000000-0005-0000-0000-00006C000000}"/>
    <cellStyle name="40% - 輔色4" xfId="110" builtinId="43" customBuiltin="1"/>
    <cellStyle name="40% - 輔色4 2" xfId="111" xr:uid="{00000000-0005-0000-0000-00006E000000}"/>
    <cellStyle name="40% - 輔色4 2 2" xfId="112" xr:uid="{00000000-0005-0000-0000-00006F000000}"/>
    <cellStyle name="40% - 輔色4 3" xfId="113" xr:uid="{00000000-0005-0000-0000-000070000000}"/>
    <cellStyle name="40% - 輔色4 3 2" xfId="114" xr:uid="{00000000-0005-0000-0000-000071000000}"/>
    <cellStyle name="40% - 輔色4 4" xfId="115" xr:uid="{00000000-0005-0000-0000-000072000000}"/>
    <cellStyle name="40% - 輔色4 5" xfId="116" xr:uid="{00000000-0005-0000-0000-000073000000}"/>
    <cellStyle name="40% - 輔色4 6" xfId="117" xr:uid="{00000000-0005-0000-0000-000074000000}"/>
    <cellStyle name="40% - 輔色4 7" xfId="118" xr:uid="{00000000-0005-0000-0000-000075000000}"/>
    <cellStyle name="40% - 輔色4 8" xfId="119" xr:uid="{00000000-0005-0000-0000-000076000000}"/>
    <cellStyle name="40% - 輔色4 8 2" xfId="120" xr:uid="{00000000-0005-0000-0000-000077000000}"/>
    <cellStyle name="40% - 輔色4 8 3" xfId="121" xr:uid="{00000000-0005-0000-0000-000078000000}"/>
    <cellStyle name="40% - 輔色5" xfId="122" builtinId="47" customBuiltin="1"/>
    <cellStyle name="40% - 輔色5 2" xfId="123" xr:uid="{00000000-0005-0000-0000-00007A000000}"/>
    <cellStyle name="40% - 輔色5 2 2" xfId="124" xr:uid="{00000000-0005-0000-0000-00007B000000}"/>
    <cellStyle name="40% - 輔色5 3" xfId="125" xr:uid="{00000000-0005-0000-0000-00007C000000}"/>
    <cellStyle name="40% - 輔色5 3 2" xfId="126" xr:uid="{00000000-0005-0000-0000-00007D000000}"/>
    <cellStyle name="40% - 輔色5 4" xfId="127" xr:uid="{00000000-0005-0000-0000-00007E000000}"/>
    <cellStyle name="40% - 輔色5 5" xfId="128" xr:uid="{00000000-0005-0000-0000-00007F000000}"/>
    <cellStyle name="40% - 輔色5 6" xfId="129" xr:uid="{00000000-0005-0000-0000-000080000000}"/>
    <cellStyle name="40% - 輔色5 7" xfId="130" xr:uid="{00000000-0005-0000-0000-000081000000}"/>
    <cellStyle name="40% - 輔色5 8" xfId="131" xr:uid="{00000000-0005-0000-0000-000082000000}"/>
    <cellStyle name="40% - 輔色5 8 2" xfId="132" xr:uid="{00000000-0005-0000-0000-000083000000}"/>
    <cellStyle name="40% - 輔色5 8 3" xfId="133" xr:uid="{00000000-0005-0000-0000-000084000000}"/>
    <cellStyle name="40% - 輔色6" xfId="134" builtinId="51" customBuiltin="1"/>
    <cellStyle name="40% - 輔色6 2" xfId="135" xr:uid="{00000000-0005-0000-0000-000086000000}"/>
    <cellStyle name="40% - 輔色6 2 2" xfId="136" xr:uid="{00000000-0005-0000-0000-000087000000}"/>
    <cellStyle name="40% - 輔色6 3" xfId="137" xr:uid="{00000000-0005-0000-0000-000088000000}"/>
    <cellStyle name="40% - 輔色6 3 2" xfId="138" xr:uid="{00000000-0005-0000-0000-000089000000}"/>
    <cellStyle name="40% - 輔色6 4" xfId="139" xr:uid="{00000000-0005-0000-0000-00008A000000}"/>
    <cellStyle name="40% - 輔色6 5" xfId="140" xr:uid="{00000000-0005-0000-0000-00008B000000}"/>
    <cellStyle name="40% - 輔色6 6" xfId="141" xr:uid="{00000000-0005-0000-0000-00008C000000}"/>
    <cellStyle name="40% - 輔色6 7" xfId="142" xr:uid="{00000000-0005-0000-0000-00008D000000}"/>
    <cellStyle name="40% - 輔色6 8" xfId="143" xr:uid="{00000000-0005-0000-0000-00008E000000}"/>
    <cellStyle name="40% - 輔色6 8 2" xfId="144" xr:uid="{00000000-0005-0000-0000-00008F000000}"/>
    <cellStyle name="40% - 輔色6 8 3" xfId="145" xr:uid="{00000000-0005-0000-0000-000090000000}"/>
    <cellStyle name="60% - 輔色1" xfId="146" builtinId="32" customBuiltin="1"/>
    <cellStyle name="60% - 輔色1 2" xfId="147" xr:uid="{00000000-0005-0000-0000-000092000000}"/>
    <cellStyle name="60% - 輔色1 2 2" xfId="148" xr:uid="{00000000-0005-0000-0000-000093000000}"/>
    <cellStyle name="60% - 輔色1 3" xfId="149" xr:uid="{00000000-0005-0000-0000-000094000000}"/>
    <cellStyle name="60% - 輔色1 3 2" xfId="150" xr:uid="{00000000-0005-0000-0000-000095000000}"/>
    <cellStyle name="60% - 輔色1 4" xfId="151" xr:uid="{00000000-0005-0000-0000-000096000000}"/>
    <cellStyle name="60% - 輔色1 5" xfId="152" xr:uid="{00000000-0005-0000-0000-000097000000}"/>
    <cellStyle name="60% - 輔色1 6" xfId="153" xr:uid="{00000000-0005-0000-0000-000098000000}"/>
    <cellStyle name="60% - 輔色1 7" xfId="154" xr:uid="{00000000-0005-0000-0000-000099000000}"/>
    <cellStyle name="60% - 輔色2" xfId="155" builtinId="36" customBuiltin="1"/>
    <cellStyle name="60% - 輔色2 2" xfId="156" xr:uid="{00000000-0005-0000-0000-00009B000000}"/>
    <cellStyle name="60% - 輔色2 2 2" xfId="157" xr:uid="{00000000-0005-0000-0000-00009C000000}"/>
    <cellStyle name="60% - 輔色2 3" xfId="158" xr:uid="{00000000-0005-0000-0000-00009D000000}"/>
    <cellStyle name="60% - 輔色2 3 2" xfId="159" xr:uid="{00000000-0005-0000-0000-00009E000000}"/>
    <cellStyle name="60% - 輔色2 4" xfId="160" xr:uid="{00000000-0005-0000-0000-00009F000000}"/>
    <cellStyle name="60% - 輔色2 5" xfId="161" xr:uid="{00000000-0005-0000-0000-0000A0000000}"/>
    <cellStyle name="60% - 輔色2 6" xfId="162" xr:uid="{00000000-0005-0000-0000-0000A1000000}"/>
    <cellStyle name="60% - 輔色2 7" xfId="163" xr:uid="{00000000-0005-0000-0000-0000A2000000}"/>
    <cellStyle name="60% - 輔色3" xfId="164" builtinId="40" customBuiltin="1"/>
    <cellStyle name="60% - 輔色3 2" xfId="165" xr:uid="{00000000-0005-0000-0000-0000A4000000}"/>
    <cellStyle name="60% - 輔色3 2 2" xfId="166" xr:uid="{00000000-0005-0000-0000-0000A5000000}"/>
    <cellStyle name="60% - 輔色3 3" xfId="167" xr:uid="{00000000-0005-0000-0000-0000A6000000}"/>
    <cellStyle name="60% - 輔色3 3 2" xfId="168" xr:uid="{00000000-0005-0000-0000-0000A7000000}"/>
    <cellStyle name="60% - 輔色3 4" xfId="169" xr:uid="{00000000-0005-0000-0000-0000A8000000}"/>
    <cellStyle name="60% - 輔色3 5" xfId="170" xr:uid="{00000000-0005-0000-0000-0000A9000000}"/>
    <cellStyle name="60% - 輔色3 6" xfId="171" xr:uid="{00000000-0005-0000-0000-0000AA000000}"/>
    <cellStyle name="60% - 輔色3 7" xfId="172" xr:uid="{00000000-0005-0000-0000-0000AB000000}"/>
    <cellStyle name="60% - 輔色4" xfId="173" builtinId="44" customBuiltin="1"/>
    <cellStyle name="60% - 輔色4 2" xfId="174" xr:uid="{00000000-0005-0000-0000-0000AD000000}"/>
    <cellStyle name="60% - 輔色4 2 2" xfId="175" xr:uid="{00000000-0005-0000-0000-0000AE000000}"/>
    <cellStyle name="60% - 輔色4 3" xfId="176" xr:uid="{00000000-0005-0000-0000-0000AF000000}"/>
    <cellStyle name="60% - 輔色4 3 2" xfId="177" xr:uid="{00000000-0005-0000-0000-0000B0000000}"/>
    <cellStyle name="60% - 輔色4 4" xfId="178" xr:uid="{00000000-0005-0000-0000-0000B1000000}"/>
    <cellStyle name="60% - 輔色4 5" xfId="179" xr:uid="{00000000-0005-0000-0000-0000B2000000}"/>
    <cellStyle name="60% - 輔色4 6" xfId="180" xr:uid="{00000000-0005-0000-0000-0000B3000000}"/>
    <cellStyle name="60% - 輔色4 7" xfId="181" xr:uid="{00000000-0005-0000-0000-0000B4000000}"/>
    <cellStyle name="60% - 輔色5" xfId="182" builtinId="48" customBuiltin="1"/>
    <cellStyle name="60% - 輔色5 2" xfId="183" xr:uid="{00000000-0005-0000-0000-0000B6000000}"/>
    <cellStyle name="60% - 輔色5 2 2" xfId="184" xr:uid="{00000000-0005-0000-0000-0000B7000000}"/>
    <cellStyle name="60% - 輔色5 3" xfId="185" xr:uid="{00000000-0005-0000-0000-0000B8000000}"/>
    <cellStyle name="60% - 輔色5 3 2" xfId="186" xr:uid="{00000000-0005-0000-0000-0000B9000000}"/>
    <cellStyle name="60% - 輔色5 4" xfId="187" xr:uid="{00000000-0005-0000-0000-0000BA000000}"/>
    <cellStyle name="60% - 輔色5 5" xfId="188" xr:uid="{00000000-0005-0000-0000-0000BB000000}"/>
    <cellStyle name="60% - 輔色5 6" xfId="189" xr:uid="{00000000-0005-0000-0000-0000BC000000}"/>
    <cellStyle name="60% - 輔色5 7" xfId="190" xr:uid="{00000000-0005-0000-0000-0000BD000000}"/>
    <cellStyle name="60% - 輔色6" xfId="191" builtinId="52" customBuiltin="1"/>
    <cellStyle name="60% - 輔色6 2" xfId="192" xr:uid="{00000000-0005-0000-0000-0000BF000000}"/>
    <cellStyle name="60% - 輔色6 2 2" xfId="193" xr:uid="{00000000-0005-0000-0000-0000C0000000}"/>
    <cellStyle name="60% - 輔色6 3" xfId="194" xr:uid="{00000000-0005-0000-0000-0000C1000000}"/>
    <cellStyle name="60% - 輔色6 3 2" xfId="195" xr:uid="{00000000-0005-0000-0000-0000C2000000}"/>
    <cellStyle name="60% - 輔色6 4" xfId="196" xr:uid="{00000000-0005-0000-0000-0000C3000000}"/>
    <cellStyle name="60% - 輔色6 5" xfId="197" xr:uid="{00000000-0005-0000-0000-0000C4000000}"/>
    <cellStyle name="60% - 輔色6 6" xfId="198" xr:uid="{00000000-0005-0000-0000-0000C5000000}"/>
    <cellStyle name="60% - 輔色6 7" xfId="199" xr:uid="{00000000-0005-0000-0000-0000C6000000}"/>
    <cellStyle name="Centered Heading" xfId="619" xr:uid="{00000000-0005-0000-0000-0000C7000000}"/>
    <cellStyle name="Comma_Worksheet in  US Financial Statements Ref. Workbook - Single Co" xfId="620" xr:uid="{00000000-0005-0000-0000-0000C8000000}"/>
    <cellStyle name="CR Comma" xfId="621" xr:uid="{00000000-0005-0000-0000-0000C9000000}"/>
    <cellStyle name="Credit" xfId="622" xr:uid="{00000000-0005-0000-0000-0000CA000000}"/>
    <cellStyle name="Credit subtotal" xfId="623" xr:uid="{00000000-0005-0000-0000-0000CB000000}"/>
    <cellStyle name="Credit Total" xfId="624" xr:uid="{00000000-0005-0000-0000-0000CC000000}"/>
    <cellStyle name="Debit" xfId="625" xr:uid="{00000000-0005-0000-0000-0000CD000000}"/>
    <cellStyle name="Debit subtotal" xfId="626" xr:uid="{00000000-0005-0000-0000-0000CE000000}"/>
    <cellStyle name="Debit Total" xfId="627" xr:uid="{00000000-0005-0000-0000-0000CF000000}"/>
    <cellStyle name="Euro" xfId="200" xr:uid="{00000000-0005-0000-0000-0000D0000000}"/>
    <cellStyle name="Euro 2" xfId="628" xr:uid="{00000000-0005-0000-0000-0000D1000000}"/>
    <cellStyle name="Footnote" xfId="201" xr:uid="{00000000-0005-0000-0000-0000D2000000}"/>
    <cellStyle name="Heading" xfId="629" xr:uid="{00000000-0005-0000-0000-0000D3000000}"/>
    <cellStyle name="Heading No Underline" xfId="630" xr:uid="{00000000-0005-0000-0000-0000D4000000}"/>
    <cellStyle name="Normal_A" xfId="631" xr:uid="{00000000-0005-0000-0000-0000D5000000}"/>
    <cellStyle name="oft Excel]_x000d__x000a_Comment=The open=/f lines load custom functions into the Paste Function list._x000d__x000a_Maximized=3_x000d__x000a_AutoFormat=" xfId="632" xr:uid="{00000000-0005-0000-0000-0000D6000000}"/>
    <cellStyle name="Percent (0)" xfId="633" xr:uid="{00000000-0005-0000-0000-0000D7000000}"/>
    <cellStyle name="Table Heading" xfId="202" xr:uid="{00000000-0005-0000-0000-0000D8000000}"/>
    <cellStyle name="Table Title" xfId="203" xr:uid="{00000000-0005-0000-0000-0000D9000000}"/>
    <cellStyle name="Table Units" xfId="204" xr:uid="{00000000-0005-0000-0000-0000DA000000}"/>
    <cellStyle name="Tickmark" xfId="634" xr:uid="{00000000-0005-0000-0000-0000DB000000}"/>
    <cellStyle name="一月" xfId="635" xr:uid="{00000000-0005-0000-0000-0000DC000000}"/>
    <cellStyle name="一般" xfId="0" builtinId="0"/>
    <cellStyle name="一般 10" xfId="205" xr:uid="{00000000-0005-0000-0000-0000DE000000}"/>
    <cellStyle name="一般 10 2" xfId="206" xr:uid="{00000000-0005-0000-0000-0000DF000000}"/>
    <cellStyle name="一般 11" xfId="207" xr:uid="{00000000-0005-0000-0000-0000E0000000}"/>
    <cellStyle name="一般 11 2" xfId="208" xr:uid="{00000000-0005-0000-0000-0000E1000000}"/>
    <cellStyle name="一般 11 2 2" xfId="209" xr:uid="{00000000-0005-0000-0000-0000E2000000}"/>
    <cellStyle name="一般 11 3" xfId="210" xr:uid="{00000000-0005-0000-0000-0000E3000000}"/>
    <cellStyle name="一般 11 4" xfId="211" xr:uid="{00000000-0005-0000-0000-0000E4000000}"/>
    <cellStyle name="一般 12" xfId="212" xr:uid="{00000000-0005-0000-0000-0000E5000000}"/>
    <cellStyle name="一般 13" xfId="213" xr:uid="{00000000-0005-0000-0000-0000E6000000}"/>
    <cellStyle name="一般 14" xfId="214" xr:uid="{00000000-0005-0000-0000-0000E7000000}"/>
    <cellStyle name="一般 14 2" xfId="636" xr:uid="{00000000-0005-0000-0000-0000E8000000}"/>
    <cellStyle name="一般 15" xfId="215" xr:uid="{00000000-0005-0000-0000-0000E9000000}"/>
    <cellStyle name="一般 15 2" xfId="637" xr:uid="{00000000-0005-0000-0000-0000EA000000}"/>
    <cellStyle name="一般 16" xfId="216" xr:uid="{00000000-0005-0000-0000-0000EB000000}"/>
    <cellStyle name="一般 16 2" xfId="217" xr:uid="{00000000-0005-0000-0000-0000EC000000}"/>
    <cellStyle name="一般 16 3" xfId="218" xr:uid="{00000000-0005-0000-0000-0000ED000000}"/>
    <cellStyle name="一般 16 4" xfId="638" xr:uid="{00000000-0005-0000-0000-0000EE000000}"/>
    <cellStyle name="一般 17" xfId="219" xr:uid="{00000000-0005-0000-0000-0000EF000000}"/>
    <cellStyle name="一般 17 2" xfId="220" xr:uid="{00000000-0005-0000-0000-0000F0000000}"/>
    <cellStyle name="一般 17 3" xfId="221" xr:uid="{00000000-0005-0000-0000-0000F1000000}"/>
    <cellStyle name="一般 18" xfId="222" xr:uid="{00000000-0005-0000-0000-0000F2000000}"/>
    <cellStyle name="一般 18 2" xfId="639" xr:uid="{00000000-0005-0000-0000-0000F3000000}"/>
    <cellStyle name="一般 19" xfId="223" xr:uid="{00000000-0005-0000-0000-0000F4000000}"/>
    <cellStyle name="一般 2" xfId="224" xr:uid="{00000000-0005-0000-0000-0000F5000000}"/>
    <cellStyle name="一般 2 2" xfId="225" xr:uid="{00000000-0005-0000-0000-0000F6000000}"/>
    <cellStyle name="一般 2 2 2" xfId="226" xr:uid="{00000000-0005-0000-0000-0000F7000000}"/>
    <cellStyle name="一般 2 2 2 2" xfId="227" xr:uid="{00000000-0005-0000-0000-0000F8000000}"/>
    <cellStyle name="一般 2 2 2 3" xfId="228" xr:uid="{00000000-0005-0000-0000-0000F9000000}"/>
    <cellStyle name="一般 2 2 3" xfId="229" xr:uid="{00000000-0005-0000-0000-0000FA000000}"/>
    <cellStyle name="一般 2 3" xfId="230" xr:uid="{00000000-0005-0000-0000-0000FB000000}"/>
    <cellStyle name="一般 2 3 2" xfId="231" xr:uid="{00000000-0005-0000-0000-0000FC000000}"/>
    <cellStyle name="一般 2 3 3" xfId="232" xr:uid="{00000000-0005-0000-0000-0000FD000000}"/>
    <cellStyle name="一般 2 3 4" xfId="640" xr:uid="{00000000-0005-0000-0000-0000FE000000}"/>
    <cellStyle name="一般 2 4" xfId="233" xr:uid="{00000000-0005-0000-0000-0000FF000000}"/>
    <cellStyle name="一般 2 4 2" xfId="234" xr:uid="{00000000-0005-0000-0000-000000010000}"/>
    <cellStyle name="一般 2 4 3" xfId="235" xr:uid="{00000000-0005-0000-0000-000001010000}"/>
    <cellStyle name="一般 2 5" xfId="236" xr:uid="{00000000-0005-0000-0000-000002010000}"/>
    <cellStyle name="一般 2 6" xfId="237" xr:uid="{00000000-0005-0000-0000-000003010000}"/>
    <cellStyle name="一般 2 7" xfId="238" xr:uid="{00000000-0005-0000-0000-000004010000}"/>
    <cellStyle name="一般 2 8" xfId="239" xr:uid="{00000000-0005-0000-0000-000005010000}"/>
    <cellStyle name="一般 2_RBC相關報表-產險" xfId="641" xr:uid="{00000000-0005-0000-0000-000006010000}"/>
    <cellStyle name="一般 20" xfId="240" xr:uid="{00000000-0005-0000-0000-000007010000}"/>
    <cellStyle name="一般 21" xfId="241" xr:uid="{00000000-0005-0000-0000-000008010000}"/>
    <cellStyle name="一般 22" xfId="242" xr:uid="{00000000-0005-0000-0000-000009010000}"/>
    <cellStyle name="一般 23" xfId="243" xr:uid="{00000000-0005-0000-0000-00000A010000}"/>
    <cellStyle name="一般 24" xfId="244" xr:uid="{00000000-0005-0000-0000-00000B010000}"/>
    <cellStyle name="一般 25" xfId="245" xr:uid="{00000000-0005-0000-0000-00000C010000}"/>
    <cellStyle name="一般 26" xfId="618" xr:uid="{00000000-0005-0000-0000-00000D010000}"/>
    <cellStyle name="一般 27" xfId="642" xr:uid="{00000000-0005-0000-0000-00000E010000}"/>
    <cellStyle name="一般 3" xfId="246" xr:uid="{00000000-0005-0000-0000-00000F010000}"/>
    <cellStyle name="一般 3 2" xfId="247" xr:uid="{00000000-0005-0000-0000-000010010000}"/>
    <cellStyle name="一般 3 2 2" xfId="645" xr:uid="{00000000-0005-0000-0000-000011010000}"/>
    <cellStyle name="一般 3 2 3" xfId="644" xr:uid="{00000000-0005-0000-0000-000012010000}"/>
    <cellStyle name="一般 3 3" xfId="248" xr:uid="{00000000-0005-0000-0000-000013010000}"/>
    <cellStyle name="一般 3 3 2" xfId="249" xr:uid="{00000000-0005-0000-0000-000014010000}"/>
    <cellStyle name="一般 3 3 3" xfId="250" xr:uid="{00000000-0005-0000-0000-000015010000}"/>
    <cellStyle name="一般 3 3 4" xfId="646" xr:uid="{00000000-0005-0000-0000-000016010000}"/>
    <cellStyle name="一般 3 4" xfId="251" xr:uid="{00000000-0005-0000-0000-000017010000}"/>
    <cellStyle name="一般 3 5" xfId="252" xr:uid="{00000000-0005-0000-0000-000018010000}"/>
    <cellStyle name="一般 3 6" xfId="253" xr:uid="{00000000-0005-0000-0000-000019010000}"/>
    <cellStyle name="一般 3 7" xfId="254" xr:uid="{00000000-0005-0000-0000-00001A010000}"/>
    <cellStyle name="一般 3 8" xfId="255" xr:uid="{00000000-0005-0000-0000-00001B010000}"/>
    <cellStyle name="一般 3 9" xfId="643" xr:uid="{00000000-0005-0000-0000-00001C010000}"/>
    <cellStyle name="一般 4" xfId="256" xr:uid="{00000000-0005-0000-0000-00001D010000}"/>
    <cellStyle name="一般 4 2" xfId="257" xr:uid="{00000000-0005-0000-0000-00001E010000}"/>
    <cellStyle name="一般 4 3" xfId="258" xr:uid="{00000000-0005-0000-0000-00001F010000}"/>
    <cellStyle name="一般 4 3 2" xfId="259" xr:uid="{00000000-0005-0000-0000-000020010000}"/>
    <cellStyle name="一般 4 3 2 2" xfId="260" xr:uid="{00000000-0005-0000-0000-000021010000}"/>
    <cellStyle name="一般 4 3 2 3" xfId="261" xr:uid="{00000000-0005-0000-0000-000022010000}"/>
    <cellStyle name="一般 4 3 3" xfId="262" xr:uid="{00000000-0005-0000-0000-000023010000}"/>
    <cellStyle name="一般 4 3 4" xfId="263" xr:uid="{00000000-0005-0000-0000-000024010000}"/>
    <cellStyle name="一般 4 3 5" xfId="264" xr:uid="{00000000-0005-0000-0000-000025010000}"/>
    <cellStyle name="一般 4 4" xfId="265" xr:uid="{00000000-0005-0000-0000-000026010000}"/>
    <cellStyle name="一般 4 5" xfId="266" xr:uid="{00000000-0005-0000-0000-000027010000}"/>
    <cellStyle name="一般 4 6" xfId="647" xr:uid="{00000000-0005-0000-0000-000028010000}"/>
    <cellStyle name="一般 5" xfId="267" xr:uid="{00000000-0005-0000-0000-000029010000}"/>
    <cellStyle name="一般 5 2" xfId="268" xr:uid="{00000000-0005-0000-0000-00002A010000}"/>
    <cellStyle name="一般 5 3" xfId="648" xr:uid="{00000000-0005-0000-0000-00002B010000}"/>
    <cellStyle name="一般 6" xfId="269" xr:uid="{00000000-0005-0000-0000-00002C010000}"/>
    <cellStyle name="一般 6 2" xfId="270" xr:uid="{00000000-0005-0000-0000-00002D010000}"/>
    <cellStyle name="一般 6 3" xfId="271" xr:uid="{00000000-0005-0000-0000-00002E010000}"/>
    <cellStyle name="一般 6 3 2" xfId="272" xr:uid="{00000000-0005-0000-0000-00002F010000}"/>
    <cellStyle name="一般 6 3 3" xfId="273" xr:uid="{00000000-0005-0000-0000-000030010000}"/>
    <cellStyle name="一般 7" xfId="274" xr:uid="{00000000-0005-0000-0000-000031010000}"/>
    <cellStyle name="一般 7 2" xfId="275" xr:uid="{00000000-0005-0000-0000-000032010000}"/>
    <cellStyle name="一般 7 3" xfId="276" xr:uid="{00000000-0005-0000-0000-000033010000}"/>
    <cellStyle name="一般 7 4" xfId="649" xr:uid="{00000000-0005-0000-0000-000034010000}"/>
    <cellStyle name="一般 8" xfId="277" xr:uid="{00000000-0005-0000-0000-000035010000}"/>
    <cellStyle name="一般 8 2" xfId="278" xr:uid="{00000000-0005-0000-0000-000036010000}"/>
    <cellStyle name="一般 8 3" xfId="279" xr:uid="{00000000-0005-0000-0000-000037010000}"/>
    <cellStyle name="一般 9" xfId="280" xr:uid="{00000000-0005-0000-0000-000038010000}"/>
    <cellStyle name="一般 9 2" xfId="281" xr:uid="{00000000-0005-0000-0000-000039010000}"/>
    <cellStyle name="一般_94RBC報表修改-壽險(2修 )" xfId="690" xr:uid="{00000000-0005-0000-0000-00003A010000}"/>
    <cellStyle name="千分位 10" xfId="282" xr:uid="{00000000-0005-0000-0000-00003B010000}"/>
    <cellStyle name="千分位 11" xfId="283" xr:uid="{00000000-0005-0000-0000-00003C010000}"/>
    <cellStyle name="千分位 12" xfId="284" xr:uid="{00000000-0005-0000-0000-00003D010000}"/>
    <cellStyle name="千分位 12 10 2" xfId="692" xr:uid="{00000000-0005-0000-0000-00003E010000}"/>
    <cellStyle name="千分位 12 2" xfId="285" xr:uid="{00000000-0005-0000-0000-00003F010000}"/>
    <cellStyle name="千分位 12 2 2 2 2" xfId="691" xr:uid="{00000000-0005-0000-0000-000040010000}"/>
    <cellStyle name="千分位 13" xfId="286" xr:uid="{00000000-0005-0000-0000-000041010000}"/>
    <cellStyle name="千分位 14" xfId="287" xr:uid="{00000000-0005-0000-0000-000042010000}"/>
    <cellStyle name="千分位 15" xfId="288" xr:uid="{00000000-0005-0000-0000-000043010000}"/>
    <cellStyle name="千分位 16" xfId="289" xr:uid="{00000000-0005-0000-0000-000044010000}"/>
    <cellStyle name="千分位 17" xfId="650" xr:uid="{00000000-0005-0000-0000-000045010000}"/>
    <cellStyle name="千分位 2" xfId="290" xr:uid="{00000000-0005-0000-0000-000046010000}"/>
    <cellStyle name="千分位 2 2" xfId="291" xr:uid="{00000000-0005-0000-0000-000047010000}"/>
    <cellStyle name="千分位 2 2 2" xfId="292" xr:uid="{00000000-0005-0000-0000-000048010000}"/>
    <cellStyle name="千分位 2 2 2 2" xfId="293" xr:uid="{00000000-0005-0000-0000-000049010000}"/>
    <cellStyle name="千分位 2 2 2 3" xfId="294" xr:uid="{00000000-0005-0000-0000-00004A010000}"/>
    <cellStyle name="千分位 2 2 2 4" xfId="651" xr:uid="{00000000-0005-0000-0000-00004B010000}"/>
    <cellStyle name="千分位 2 2 3" xfId="295" xr:uid="{00000000-0005-0000-0000-00004C010000}"/>
    <cellStyle name="千分位 2 2 3 2" xfId="296" xr:uid="{00000000-0005-0000-0000-00004D010000}"/>
    <cellStyle name="千分位 2 2 4" xfId="297" xr:uid="{00000000-0005-0000-0000-00004E010000}"/>
    <cellStyle name="千分位 2 3" xfId="298" xr:uid="{00000000-0005-0000-0000-00004F010000}"/>
    <cellStyle name="千分位 2 3 2" xfId="299" xr:uid="{00000000-0005-0000-0000-000050010000}"/>
    <cellStyle name="千分位 2 3 2 2" xfId="653" xr:uid="{00000000-0005-0000-0000-000051010000}"/>
    <cellStyle name="千分位 2 3 3" xfId="300" xr:uid="{00000000-0005-0000-0000-000052010000}"/>
    <cellStyle name="千分位 2 3 3 2" xfId="301" xr:uid="{00000000-0005-0000-0000-000053010000}"/>
    <cellStyle name="千分位 2 3 3 3" xfId="302" xr:uid="{00000000-0005-0000-0000-000054010000}"/>
    <cellStyle name="千分位 2 3 3 4" xfId="654" xr:uid="{00000000-0005-0000-0000-000055010000}"/>
    <cellStyle name="千分位 2 3 4" xfId="652" xr:uid="{00000000-0005-0000-0000-000056010000}"/>
    <cellStyle name="千分位 2 4" xfId="303" xr:uid="{00000000-0005-0000-0000-000057010000}"/>
    <cellStyle name="千分位 2 4 2" xfId="304" xr:uid="{00000000-0005-0000-0000-000058010000}"/>
    <cellStyle name="千分位 2 4 2 2" xfId="656" xr:uid="{00000000-0005-0000-0000-000059010000}"/>
    <cellStyle name="千分位 2 4 3" xfId="305" xr:uid="{00000000-0005-0000-0000-00005A010000}"/>
    <cellStyle name="千分位 2 4 3 2" xfId="657" xr:uid="{00000000-0005-0000-0000-00005B010000}"/>
    <cellStyle name="千分位 2 4 4" xfId="655" xr:uid="{00000000-0005-0000-0000-00005C010000}"/>
    <cellStyle name="千分位 2 5" xfId="306" xr:uid="{00000000-0005-0000-0000-00005D010000}"/>
    <cellStyle name="千分位 2 5 2" xfId="307" xr:uid="{00000000-0005-0000-0000-00005E010000}"/>
    <cellStyle name="千分位 2 5 3" xfId="658" xr:uid="{00000000-0005-0000-0000-00005F010000}"/>
    <cellStyle name="千分位 2 6" xfId="308" xr:uid="{00000000-0005-0000-0000-000060010000}"/>
    <cellStyle name="千分位 2 7" xfId="309" xr:uid="{00000000-0005-0000-0000-000061010000}"/>
    <cellStyle name="千分位 2 8" xfId="310" xr:uid="{00000000-0005-0000-0000-000062010000}"/>
    <cellStyle name="千分位 3" xfId="311" xr:uid="{00000000-0005-0000-0000-000063010000}"/>
    <cellStyle name="千分位 3 2" xfId="312" xr:uid="{00000000-0005-0000-0000-000064010000}"/>
    <cellStyle name="千分位 3 2 2" xfId="313" xr:uid="{00000000-0005-0000-0000-000065010000}"/>
    <cellStyle name="千分位 3 2 2 2" xfId="314" xr:uid="{00000000-0005-0000-0000-000066010000}"/>
    <cellStyle name="千分位 3 2 2 2 2" xfId="315" xr:uid="{00000000-0005-0000-0000-000067010000}"/>
    <cellStyle name="千分位 3 2 2 2 3" xfId="316" xr:uid="{00000000-0005-0000-0000-000068010000}"/>
    <cellStyle name="千分位 3 2 2 3" xfId="317" xr:uid="{00000000-0005-0000-0000-000069010000}"/>
    <cellStyle name="千分位 3 2 2 4" xfId="318" xr:uid="{00000000-0005-0000-0000-00006A010000}"/>
    <cellStyle name="千分位 3 2 3" xfId="319" xr:uid="{00000000-0005-0000-0000-00006B010000}"/>
    <cellStyle name="千分位 3 2 3 2" xfId="320" xr:uid="{00000000-0005-0000-0000-00006C010000}"/>
    <cellStyle name="千分位 3 2 3 2 2" xfId="321" xr:uid="{00000000-0005-0000-0000-00006D010000}"/>
    <cellStyle name="千分位 3 2 3 2 3" xfId="322" xr:uid="{00000000-0005-0000-0000-00006E010000}"/>
    <cellStyle name="千分位 3 2 3 3" xfId="323" xr:uid="{00000000-0005-0000-0000-00006F010000}"/>
    <cellStyle name="千分位 3 2 3 4" xfId="324" xr:uid="{00000000-0005-0000-0000-000070010000}"/>
    <cellStyle name="千分位 3 2 4" xfId="325" xr:uid="{00000000-0005-0000-0000-000071010000}"/>
    <cellStyle name="千分位 3 2 5" xfId="326" xr:uid="{00000000-0005-0000-0000-000072010000}"/>
    <cellStyle name="千分位 3 2 6" xfId="660" xr:uid="{00000000-0005-0000-0000-000073010000}"/>
    <cellStyle name="千分位 3 3" xfId="327" xr:uid="{00000000-0005-0000-0000-000074010000}"/>
    <cellStyle name="千分位 3 3 2" xfId="328" xr:uid="{00000000-0005-0000-0000-000075010000}"/>
    <cellStyle name="千分位 3 3 2 2" xfId="329" xr:uid="{00000000-0005-0000-0000-000076010000}"/>
    <cellStyle name="千分位 3 3 2 3" xfId="330" xr:uid="{00000000-0005-0000-0000-000077010000}"/>
    <cellStyle name="千分位 3 3 3" xfId="331" xr:uid="{00000000-0005-0000-0000-000078010000}"/>
    <cellStyle name="千分位 3 3 3 2" xfId="332" xr:uid="{00000000-0005-0000-0000-000079010000}"/>
    <cellStyle name="千分位 3 3 3 2 2" xfId="333" xr:uid="{00000000-0005-0000-0000-00007A010000}"/>
    <cellStyle name="千分位 3 3 3 2 3" xfId="334" xr:uid="{00000000-0005-0000-0000-00007B010000}"/>
    <cellStyle name="千分位 3 3 3 3" xfId="335" xr:uid="{00000000-0005-0000-0000-00007C010000}"/>
    <cellStyle name="千分位 3 3 3 4" xfId="336" xr:uid="{00000000-0005-0000-0000-00007D010000}"/>
    <cellStyle name="千分位 3 4" xfId="337" xr:uid="{00000000-0005-0000-0000-00007E010000}"/>
    <cellStyle name="千分位 3 4 2" xfId="338" xr:uid="{00000000-0005-0000-0000-00007F010000}"/>
    <cellStyle name="千分位 3 4 2 2" xfId="339" xr:uid="{00000000-0005-0000-0000-000080010000}"/>
    <cellStyle name="千分位 3 4 2 3" xfId="340" xr:uid="{00000000-0005-0000-0000-000081010000}"/>
    <cellStyle name="千分位 3 4 3" xfId="341" xr:uid="{00000000-0005-0000-0000-000082010000}"/>
    <cellStyle name="千分位 3 4 4" xfId="342" xr:uid="{00000000-0005-0000-0000-000083010000}"/>
    <cellStyle name="千分位 3 5" xfId="343" xr:uid="{00000000-0005-0000-0000-000084010000}"/>
    <cellStyle name="千分位 3 5 2" xfId="344" xr:uid="{00000000-0005-0000-0000-000085010000}"/>
    <cellStyle name="千分位 3 5 3" xfId="345" xr:uid="{00000000-0005-0000-0000-000086010000}"/>
    <cellStyle name="千分位 3 6" xfId="346" xr:uid="{00000000-0005-0000-0000-000087010000}"/>
    <cellStyle name="千分位 3 7" xfId="347" xr:uid="{00000000-0005-0000-0000-000088010000}"/>
    <cellStyle name="千分位 3 8" xfId="659" xr:uid="{00000000-0005-0000-0000-000089010000}"/>
    <cellStyle name="千分位 4" xfId="348" xr:uid="{00000000-0005-0000-0000-00008A010000}"/>
    <cellStyle name="千分位 4 2" xfId="349" xr:uid="{00000000-0005-0000-0000-00008B010000}"/>
    <cellStyle name="千分位 4 2 2" xfId="350" xr:uid="{00000000-0005-0000-0000-00008C010000}"/>
    <cellStyle name="千分位 4 2 3" xfId="351" xr:uid="{00000000-0005-0000-0000-00008D010000}"/>
    <cellStyle name="千分位 4 3" xfId="352" xr:uid="{00000000-0005-0000-0000-00008E010000}"/>
    <cellStyle name="千分位 4 3 2" xfId="353" xr:uid="{00000000-0005-0000-0000-00008F010000}"/>
    <cellStyle name="千分位 4 3 3" xfId="354" xr:uid="{00000000-0005-0000-0000-000090010000}"/>
    <cellStyle name="千分位 5" xfId="355" xr:uid="{00000000-0005-0000-0000-000091010000}"/>
    <cellStyle name="千分位 6" xfId="356" xr:uid="{00000000-0005-0000-0000-000092010000}"/>
    <cellStyle name="千分位 7" xfId="357" xr:uid="{00000000-0005-0000-0000-000093010000}"/>
    <cellStyle name="千分位 8" xfId="358" xr:uid="{00000000-0005-0000-0000-000094010000}"/>
    <cellStyle name="千分位 9" xfId="359" xr:uid="{00000000-0005-0000-0000-000095010000}"/>
    <cellStyle name="千分位 9 2" xfId="360" xr:uid="{00000000-0005-0000-0000-000096010000}"/>
    <cellStyle name="千分位 9 3" xfId="361" xr:uid="{00000000-0005-0000-0000-000097010000}"/>
    <cellStyle name="千分位[0] 2" xfId="662" xr:uid="{00000000-0005-0000-0000-000098010000}"/>
    <cellStyle name="千分位[0] 2 2" xfId="663" xr:uid="{00000000-0005-0000-0000-000099010000}"/>
    <cellStyle name="千分位[0] 2 2 2" xfId="664" xr:uid="{00000000-0005-0000-0000-00009A010000}"/>
    <cellStyle name="千分位[0] 2 3" xfId="665" xr:uid="{00000000-0005-0000-0000-00009B010000}"/>
    <cellStyle name="千分位[0] 2 3 2" xfId="666" xr:uid="{00000000-0005-0000-0000-00009C010000}"/>
    <cellStyle name="千分位[0] 2 4" xfId="667" xr:uid="{00000000-0005-0000-0000-00009D010000}"/>
    <cellStyle name="千分位[0] 3" xfId="661" xr:uid="{00000000-0005-0000-0000-00009E010000}"/>
    <cellStyle name="中等" xfId="362" builtinId="28" customBuiltin="1"/>
    <cellStyle name="中等 2" xfId="363" xr:uid="{00000000-0005-0000-0000-0000A0010000}"/>
    <cellStyle name="中等 2 2" xfId="364" xr:uid="{00000000-0005-0000-0000-0000A1010000}"/>
    <cellStyle name="中等 3" xfId="365" xr:uid="{00000000-0005-0000-0000-0000A2010000}"/>
    <cellStyle name="中等 3 2" xfId="366" xr:uid="{00000000-0005-0000-0000-0000A3010000}"/>
    <cellStyle name="中等 4" xfId="367" xr:uid="{00000000-0005-0000-0000-0000A4010000}"/>
    <cellStyle name="中等 5" xfId="368" xr:uid="{00000000-0005-0000-0000-0000A5010000}"/>
    <cellStyle name="中等 6" xfId="369" xr:uid="{00000000-0005-0000-0000-0000A6010000}"/>
    <cellStyle name="中等 7" xfId="370" xr:uid="{00000000-0005-0000-0000-0000A7010000}"/>
    <cellStyle name="合計" xfId="371" builtinId="25" customBuiltin="1"/>
    <cellStyle name="合計 2" xfId="372" xr:uid="{00000000-0005-0000-0000-0000A9010000}"/>
    <cellStyle name="合計 2 2" xfId="373" xr:uid="{00000000-0005-0000-0000-0000AA010000}"/>
    <cellStyle name="合計 3" xfId="374" xr:uid="{00000000-0005-0000-0000-0000AB010000}"/>
    <cellStyle name="合計 3 2" xfId="375" xr:uid="{00000000-0005-0000-0000-0000AC010000}"/>
    <cellStyle name="合計 4" xfId="376" xr:uid="{00000000-0005-0000-0000-0000AD010000}"/>
    <cellStyle name="合計 5" xfId="377" xr:uid="{00000000-0005-0000-0000-0000AE010000}"/>
    <cellStyle name="合計 6" xfId="378" xr:uid="{00000000-0005-0000-0000-0000AF010000}"/>
    <cellStyle name="合計 7" xfId="379" xr:uid="{00000000-0005-0000-0000-0000B0010000}"/>
    <cellStyle name="好" xfId="380" builtinId="26" customBuiltin="1"/>
    <cellStyle name="好 2" xfId="381" xr:uid="{00000000-0005-0000-0000-0000B2010000}"/>
    <cellStyle name="好 2 2" xfId="382" xr:uid="{00000000-0005-0000-0000-0000B3010000}"/>
    <cellStyle name="好 3" xfId="383" xr:uid="{00000000-0005-0000-0000-0000B4010000}"/>
    <cellStyle name="好 3 2" xfId="384" xr:uid="{00000000-0005-0000-0000-0000B5010000}"/>
    <cellStyle name="好 4" xfId="385" xr:uid="{00000000-0005-0000-0000-0000B6010000}"/>
    <cellStyle name="好 5" xfId="386" xr:uid="{00000000-0005-0000-0000-0000B7010000}"/>
    <cellStyle name="好 6" xfId="387" xr:uid="{00000000-0005-0000-0000-0000B8010000}"/>
    <cellStyle name="好 7" xfId="388" xr:uid="{00000000-0005-0000-0000-0000B9010000}"/>
    <cellStyle name="好_40911201 12~1月明細" xfId="668" xr:uid="{00000000-0005-0000-0000-0000BA010000}"/>
    <cellStyle name="好_Analysis_980225" xfId="389" xr:uid="{00000000-0005-0000-0000-0000BB010000}"/>
    <cellStyle name="好_COMBINED" xfId="390" xr:uid="{00000000-0005-0000-0000-0000BC010000}"/>
    <cellStyle name="好_Fair Value_C980121_980225" xfId="391" xr:uid="{00000000-0005-0000-0000-0000BD010000}"/>
    <cellStyle name="好_RBC相關報表-產險" xfId="669" xr:uid="{00000000-0005-0000-0000-0000BE010000}"/>
    <cellStyle name="好_RBC相關報表-壽險(100.11.10)" xfId="670" xr:uid="{00000000-0005-0000-0000-0000BF010000}"/>
    <cellStyle name="好_RBC相關暨修訂報表-產險0811" xfId="671" xr:uid="{00000000-0005-0000-0000-0000C0010000}"/>
    <cellStyle name="好_半年報檢查報表-業務類強制車險-產險" xfId="672" xr:uid="{00000000-0005-0000-0000-0000C1010000}"/>
    <cellStyle name="好_年報檢查報表-業務類強制車險-產險-修正1129" xfId="673" xr:uid="{00000000-0005-0000-0000-0000C2010000}"/>
    <cellStyle name="好_非RBC相關報表-產險" xfId="674" xr:uid="{00000000-0005-0000-0000-0000C3010000}"/>
    <cellStyle name="好_非RBC相關報表-產險(0512)" xfId="675" xr:uid="{00000000-0005-0000-0000-0000C4010000}"/>
    <cellStyle name="好_情境報表" xfId="392" xr:uid="{00000000-0005-0000-0000-0000C5010000}"/>
    <cellStyle name="百分比" xfId="694" builtinId="5"/>
    <cellStyle name="百分比 10" xfId="393" xr:uid="{00000000-0005-0000-0000-0000C7010000}"/>
    <cellStyle name="百分比 10 3" xfId="693" xr:uid="{00000000-0005-0000-0000-0000C8010000}"/>
    <cellStyle name="百分比 11" xfId="394" xr:uid="{00000000-0005-0000-0000-0000C9010000}"/>
    <cellStyle name="百分比 12" xfId="395" xr:uid="{00000000-0005-0000-0000-0000CA010000}"/>
    <cellStyle name="百分比 13" xfId="396" xr:uid="{00000000-0005-0000-0000-0000CB010000}"/>
    <cellStyle name="百分比 14" xfId="676" xr:uid="{00000000-0005-0000-0000-0000CC010000}"/>
    <cellStyle name="百分比 2" xfId="397" xr:uid="{00000000-0005-0000-0000-0000CD010000}"/>
    <cellStyle name="百分比 2 2" xfId="398" xr:uid="{00000000-0005-0000-0000-0000CE010000}"/>
    <cellStyle name="百分比 2 2 2" xfId="399" xr:uid="{00000000-0005-0000-0000-0000CF010000}"/>
    <cellStyle name="百分比 2 2 3" xfId="678" xr:uid="{00000000-0005-0000-0000-0000D0010000}"/>
    <cellStyle name="百分比 2 3" xfId="400" xr:uid="{00000000-0005-0000-0000-0000D1010000}"/>
    <cellStyle name="百分比 2 3 2" xfId="679" xr:uid="{00000000-0005-0000-0000-0000D2010000}"/>
    <cellStyle name="百分比 2 4" xfId="401" xr:uid="{00000000-0005-0000-0000-0000D3010000}"/>
    <cellStyle name="百分比 2 5" xfId="402" xr:uid="{00000000-0005-0000-0000-0000D4010000}"/>
    <cellStyle name="百分比 2 6" xfId="680" xr:uid="{00000000-0005-0000-0000-0000D5010000}"/>
    <cellStyle name="百分比 2 7" xfId="677" xr:uid="{00000000-0005-0000-0000-0000D6010000}"/>
    <cellStyle name="百分比 3" xfId="403" xr:uid="{00000000-0005-0000-0000-0000D7010000}"/>
    <cellStyle name="百分比 3 2" xfId="404" xr:uid="{00000000-0005-0000-0000-0000D8010000}"/>
    <cellStyle name="百分比 3 3" xfId="405" xr:uid="{00000000-0005-0000-0000-0000D9010000}"/>
    <cellStyle name="百分比 4" xfId="406" xr:uid="{00000000-0005-0000-0000-0000DA010000}"/>
    <cellStyle name="百分比 4 2" xfId="407" xr:uid="{00000000-0005-0000-0000-0000DB010000}"/>
    <cellStyle name="百分比 4 2 2" xfId="408" xr:uid="{00000000-0005-0000-0000-0000DC010000}"/>
    <cellStyle name="百分比 4 2 3" xfId="409" xr:uid="{00000000-0005-0000-0000-0000DD010000}"/>
    <cellStyle name="百分比 4 3" xfId="410" xr:uid="{00000000-0005-0000-0000-0000DE010000}"/>
    <cellStyle name="百分比 4 4" xfId="411" xr:uid="{00000000-0005-0000-0000-0000DF010000}"/>
    <cellStyle name="百分比 5" xfId="412" xr:uid="{00000000-0005-0000-0000-0000E0010000}"/>
    <cellStyle name="百分比 6" xfId="413" xr:uid="{00000000-0005-0000-0000-0000E1010000}"/>
    <cellStyle name="百分比 6 2" xfId="414" xr:uid="{00000000-0005-0000-0000-0000E2010000}"/>
    <cellStyle name="百分比 6 3" xfId="415" xr:uid="{00000000-0005-0000-0000-0000E3010000}"/>
    <cellStyle name="百分比 7" xfId="416" xr:uid="{00000000-0005-0000-0000-0000E4010000}"/>
    <cellStyle name="百分比 7 2" xfId="417" xr:uid="{00000000-0005-0000-0000-0000E5010000}"/>
    <cellStyle name="百分比 7 3" xfId="418" xr:uid="{00000000-0005-0000-0000-0000E6010000}"/>
    <cellStyle name="百分比 8" xfId="419" xr:uid="{00000000-0005-0000-0000-0000E7010000}"/>
    <cellStyle name="百分比 9" xfId="420" xr:uid="{00000000-0005-0000-0000-0000E8010000}"/>
    <cellStyle name="計算方式" xfId="421" builtinId="22" customBuiltin="1"/>
    <cellStyle name="計算方式 2" xfId="422" xr:uid="{00000000-0005-0000-0000-0000EA010000}"/>
    <cellStyle name="計算方式 2 2" xfId="423" xr:uid="{00000000-0005-0000-0000-0000EB010000}"/>
    <cellStyle name="計算方式 3" xfId="424" xr:uid="{00000000-0005-0000-0000-0000EC010000}"/>
    <cellStyle name="計算方式 3 2" xfId="425" xr:uid="{00000000-0005-0000-0000-0000ED010000}"/>
    <cellStyle name="計算方式 4" xfId="426" xr:uid="{00000000-0005-0000-0000-0000EE010000}"/>
    <cellStyle name="計算方式 5" xfId="427" xr:uid="{00000000-0005-0000-0000-0000EF010000}"/>
    <cellStyle name="計算方式 6" xfId="428" xr:uid="{00000000-0005-0000-0000-0000F0010000}"/>
    <cellStyle name="計算方式 7" xfId="429" xr:uid="{00000000-0005-0000-0000-0000F1010000}"/>
    <cellStyle name="常规_Sheet1" xfId="430" xr:uid="{00000000-0005-0000-0000-0000F2010000}"/>
    <cellStyle name="貨幣[0]" xfId="431" xr:uid="{00000000-0005-0000-0000-0000F3010000}"/>
    <cellStyle name="貨幣[0] 2" xfId="681" xr:uid="{00000000-0005-0000-0000-0000F4010000}"/>
    <cellStyle name="連結的儲存格" xfId="432" builtinId="24" customBuiltin="1"/>
    <cellStyle name="連結的儲存格 2" xfId="433" xr:uid="{00000000-0005-0000-0000-0000F6010000}"/>
    <cellStyle name="連結的儲存格 2 2" xfId="434" xr:uid="{00000000-0005-0000-0000-0000F7010000}"/>
    <cellStyle name="連結的儲存格 3" xfId="435" xr:uid="{00000000-0005-0000-0000-0000F8010000}"/>
    <cellStyle name="連結的儲存格 3 2" xfId="436" xr:uid="{00000000-0005-0000-0000-0000F9010000}"/>
    <cellStyle name="連結的儲存格 4" xfId="437" xr:uid="{00000000-0005-0000-0000-0000FA010000}"/>
    <cellStyle name="連結的儲存格 5" xfId="438" xr:uid="{00000000-0005-0000-0000-0000FB010000}"/>
    <cellStyle name="連結的儲存格 6" xfId="439" xr:uid="{00000000-0005-0000-0000-0000FC010000}"/>
    <cellStyle name="連結的儲存格 7" xfId="440" xr:uid="{00000000-0005-0000-0000-0000FD010000}"/>
    <cellStyle name="備註" xfId="441" builtinId="10" customBuiltin="1"/>
    <cellStyle name="備註 2" xfId="442" xr:uid="{00000000-0005-0000-0000-0000FF010000}"/>
    <cellStyle name="備註 2 2" xfId="443" xr:uid="{00000000-0005-0000-0000-000000020000}"/>
    <cellStyle name="備註 2 3" xfId="444" xr:uid="{00000000-0005-0000-0000-000001020000}"/>
    <cellStyle name="備註 2 3 2" xfId="445" xr:uid="{00000000-0005-0000-0000-000002020000}"/>
    <cellStyle name="備註 2 3 3" xfId="446" xr:uid="{00000000-0005-0000-0000-000003020000}"/>
    <cellStyle name="備註 3" xfId="447" xr:uid="{00000000-0005-0000-0000-000004020000}"/>
    <cellStyle name="備註 3 2" xfId="448" xr:uid="{00000000-0005-0000-0000-000005020000}"/>
    <cellStyle name="備註 4" xfId="449" xr:uid="{00000000-0005-0000-0000-000006020000}"/>
    <cellStyle name="備註 5" xfId="450" xr:uid="{00000000-0005-0000-0000-000007020000}"/>
    <cellStyle name="備註 6" xfId="451" xr:uid="{00000000-0005-0000-0000-000008020000}"/>
    <cellStyle name="備註 7" xfId="452" xr:uid="{00000000-0005-0000-0000-000009020000}"/>
    <cellStyle name="備註 8" xfId="453" xr:uid="{00000000-0005-0000-0000-00000A020000}"/>
    <cellStyle name="備註 8 2" xfId="454" xr:uid="{00000000-0005-0000-0000-00000B020000}"/>
    <cellStyle name="備註 8 3" xfId="455" xr:uid="{00000000-0005-0000-0000-00000C020000}"/>
    <cellStyle name="備註 9" xfId="456" xr:uid="{00000000-0005-0000-0000-00000D020000}"/>
    <cellStyle name="備註 9 2" xfId="457" xr:uid="{00000000-0005-0000-0000-00000E020000}"/>
    <cellStyle name="備註 9 3" xfId="458" xr:uid="{00000000-0005-0000-0000-00000F020000}"/>
    <cellStyle name="超連結" xfId="459" builtinId="8"/>
    <cellStyle name="超連結 2" xfId="460" xr:uid="{00000000-0005-0000-0000-000011020000}"/>
    <cellStyle name="說明文字" xfId="461" builtinId="53" customBuiltin="1"/>
    <cellStyle name="說明文字 2" xfId="462" xr:uid="{00000000-0005-0000-0000-000013020000}"/>
    <cellStyle name="說明文字 2 2" xfId="463" xr:uid="{00000000-0005-0000-0000-000014020000}"/>
    <cellStyle name="說明文字 3" xfId="464" xr:uid="{00000000-0005-0000-0000-000015020000}"/>
    <cellStyle name="說明文字 3 2" xfId="465" xr:uid="{00000000-0005-0000-0000-000016020000}"/>
    <cellStyle name="說明文字 4" xfId="466" xr:uid="{00000000-0005-0000-0000-000017020000}"/>
    <cellStyle name="說明文字 5" xfId="467" xr:uid="{00000000-0005-0000-0000-000018020000}"/>
    <cellStyle name="說明文字 6" xfId="468" xr:uid="{00000000-0005-0000-0000-000019020000}"/>
    <cellStyle name="說明文字 7" xfId="469" xr:uid="{00000000-0005-0000-0000-00001A020000}"/>
    <cellStyle name="輔色1" xfId="470" builtinId="29" customBuiltin="1"/>
    <cellStyle name="輔色1 2" xfId="471" xr:uid="{00000000-0005-0000-0000-00001C020000}"/>
    <cellStyle name="輔色1 2 2" xfId="472" xr:uid="{00000000-0005-0000-0000-00001D020000}"/>
    <cellStyle name="輔色1 3" xfId="473" xr:uid="{00000000-0005-0000-0000-00001E020000}"/>
    <cellStyle name="輔色1 3 2" xfId="474" xr:uid="{00000000-0005-0000-0000-00001F020000}"/>
    <cellStyle name="輔色1 4" xfId="475" xr:uid="{00000000-0005-0000-0000-000020020000}"/>
    <cellStyle name="輔色1 5" xfId="476" xr:uid="{00000000-0005-0000-0000-000021020000}"/>
    <cellStyle name="輔色1 6" xfId="477" xr:uid="{00000000-0005-0000-0000-000022020000}"/>
    <cellStyle name="輔色1 7" xfId="478" xr:uid="{00000000-0005-0000-0000-000023020000}"/>
    <cellStyle name="輔色2" xfId="479" builtinId="33" customBuiltin="1"/>
    <cellStyle name="輔色2 2" xfId="480" xr:uid="{00000000-0005-0000-0000-000025020000}"/>
    <cellStyle name="輔色2 2 2" xfId="481" xr:uid="{00000000-0005-0000-0000-000026020000}"/>
    <cellStyle name="輔色2 3" xfId="482" xr:uid="{00000000-0005-0000-0000-000027020000}"/>
    <cellStyle name="輔色2 3 2" xfId="483" xr:uid="{00000000-0005-0000-0000-000028020000}"/>
    <cellStyle name="輔色2 4" xfId="484" xr:uid="{00000000-0005-0000-0000-000029020000}"/>
    <cellStyle name="輔色2 5" xfId="485" xr:uid="{00000000-0005-0000-0000-00002A020000}"/>
    <cellStyle name="輔色2 6" xfId="486" xr:uid="{00000000-0005-0000-0000-00002B020000}"/>
    <cellStyle name="輔色2 7" xfId="487" xr:uid="{00000000-0005-0000-0000-00002C020000}"/>
    <cellStyle name="輔色3" xfId="488" builtinId="37" customBuiltin="1"/>
    <cellStyle name="輔色3 2" xfId="489" xr:uid="{00000000-0005-0000-0000-00002E020000}"/>
    <cellStyle name="輔色3 2 2" xfId="490" xr:uid="{00000000-0005-0000-0000-00002F020000}"/>
    <cellStyle name="輔色3 3" xfId="491" xr:uid="{00000000-0005-0000-0000-000030020000}"/>
    <cellStyle name="輔色3 3 2" xfId="492" xr:uid="{00000000-0005-0000-0000-000031020000}"/>
    <cellStyle name="輔色3 4" xfId="493" xr:uid="{00000000-0005-0000-0000-000032020000}"/>
    <cellStyle name="輔色3 5" xfId="494" xr:uid="{00000000-0005-0000-0000-000033020000}"/>
    <cellStyle name="輔色3 6" xfId="495" xr:uid="{00000000-0005-0000-0000-000034020000}"/>
    <cellStyle name="輔色3 7" xfId="496" xr:uid="{00000000-0005-0000-0000-000035020000}"/>
    <cellStyle name="輔色4" xfId="497" builtinId="41" customBuiltin="1"/>
    <cellStyle name="輔色4 2" xfId="498" xr:uid="{00000000-0005-0000-0000-000037020000}"/>
    <cellStyle name="輔色4 2 2" xfId="499" xr:uid="{00000000-0005-0000-0000-000038020000}"/>
    <cellStyle name="輔色4 3" xfId="500" xr:uid="{00000000-0005-0000-0000-000039020000}"/>
    <cellStyle name="輔色4 3 2" xfId="501" xr:uid="{00000000-0005-0000-0000-00003A020000}"/>
    <cellStyle name="輔色4 4" xfId="502" xr:uid="{00000000-0005-0000-0000-00003B020000}"/>
    <cellStyle name="輔色4 5" xfId="503" xr:uid="{00000000-0005-0000-0000-00003C020000}"/>
    <cellStyle name="輔色4 6" xfId="504" xr:uid="{00000000-0005-0000-0000-00003D020000}"/>
    <cellStyle name="輔色4 7" xfId="505" xr:uid="{00000000-0005-0000-0000-00003E020000}"/>
    <cellStyle name="輔色5" xfId="506" builtinId="45" customBuiltin="1"/>
    <cellStyle name="輔色5 2" xfId="507" xr:uid="{00000000-0005-0000-0000-000040020000}"/>
    <cellStyle name="輔色5 2 2" xfId="508" xr:uid="{00000000-0005-0000-0000-000041020000}"/>
    <cellStyle name="輔色5 3" xfId="509" xr:uid="{00000000-0005-0000-0000-000042020000}"/>
    <cellStyle name="輔色5 3 2" xfId="510" xr:uid="{00000000-0005-0000-0000-000043020000}"/>
    <cellStyle name="輔色5 4" xfId="511" xr:uid="{00000000-0005-0000-0000-000044020000}"/>
    <cellStyle name="輔色5 5" xfId="512" xr:uid="{00000000-0005-0000-0000-000045020000}"/>
    <cellStyle name="輔色5 6" xfId="513" xr:uid="{00000000-0005-0000-0000-000046020000}"/>
    <cellStyle name="輔色5 7" xfId="514" xr:uid="{00000000-0005-0000-0000-000047020000}"/>
    <cellStyle name="輔色6" xfId="515" builtinId="49" customBuiltin="1"/>
    <cellStyle name="輔色6 2" xfId="516" xr:uid="{00000000-0005-0000-0000-000049020000}"/>
    <cellStyle name="輔色6 2 2" xfId="517" xr:uid="{00000000-0005-0000-0000-00004A020000}"/>
    <cellStyle name="輔色6 3" xfId="518" xr:uid="{00000000-0005-0000-0000-00004B020000}"/>
    <cellStyle name="輔色6 3 2" xfId="519" xr:uid="{00000000-0005-0000-0000-00004C020000}"/>
    <cellStyle name="輔色6 4" xfId="520" xr:uid="{00000000-0005-0000-0000-00004D020000}"/>
    <cellStyle name="輔色6 5" xfId="521" xr:uid="{00000000-0005-0000-0000-00004E020000}"/>
    <cellStyle name="輔色6 6" xfId="522" xr:uid="{00000000-0005-0000-0000-00004F020000}"/>
    <cellStyle name="輔色6 7" xfId="523" xr:uid="{00000000-0005-0000-0000-000050020000}"/>
    <cellStyle name="標題" xfId="524" builtinId="15" customBuiltin="1"/>
    <cellStyle name="標題 1" xfId="525" builtinId="16" customBuiltin="1"/>
    <cellStyle name="標題 1 2" xfId="526" xr:uid="{00000000-0005-0000-0000-000053020000}"/>
    <cellStyle name="標題 1 2 2" xfId="527" xr:uid="{00000000-0005-0000-0000-000054020000}"/>
    <cellStyle name="標題 1 3" xfId="528" xr:uid="{00000000-0005-0000-0000-000055020000}"/>
    <cellStyle name="標題 1 3 2" xfId="529" xr:uid="{00000000-0005-0000-0000-000056020000}"/>
    <cellStyle name="標題 1 4" xfId="530" xr:uid="{00000000-0005-0000-0000-000057020000}"/>
    <cellStyle name="標題 1 5" xfId="531" xr:uid="{00000000-0005-0000-0000-000058020000}"/>
    <cellStyle name="標題 1 6" xfId="532" xr:uid="{00000000-0005-0000-0000-000059020000}"/>
    <cellStyle name="標題 1 7" xfId="533" xr:uid="{00000000-0005-0000-0000-00005A020000}"/>
    <cellStyle name="標題 10" xfId="534" xr:uid="{00000000-0005-0000-0000-00005B020000}"/>
    <cellStyle name="標題 2" xfId="535" builtinId="17" customBuiltin="1"/>
    <cellStyle name="標題 2 2" xfId="536" xr:uid="{00000000-0005-0000-0000-00005D020000}"/>
    <cellStyle name="標題 2 2 2" xfId="537" xr:uid="{00000000-0005-0000-0000-00005E020000}"/>
    <cellStyle name="標題 2 3" xfId="538" xr:uid="{00000000-0005-0000-0000-00005F020000}"/>
    <cellStyle name="標題 2 3 2" xfId="539" xr:uid="{00000000-0005-0000-0000-000060020000}"/>
    <cellStyle name="標題 2 4" xfId="540" xr:uid="{00000000-0005-0000-0000-000061020000}"/>
    <cellStyle name="標題 2 5" xfId="541" xr:uid="{00000000-0005-0000-0000-000062020000}"/>
    <cellStyle name="標題 2 6" xfId="542" xr:uid="{00000000-0005-0000-0000-000063020000}"/>
    <cellStyle name="標題 2 7" xfId="543" xr:uid="{00000000-0005-0000-0000-000064020000}"/>
    <cellStyle name="標題 3" xfId="544" builtinId="18" customBuiltin="1"/>
    <cellStyle name="標題 3 2" xfId="545" xr:uid="{00000000-0005-0000-0000-000066020000}"/>
    <cellStyle name="標題 3 2 2" xfId="546" xr:uid="{00000000-0005-0000-0000-000067020000}"/>
    <cellStyle name="標題 3 3" xfId="547" xr:uid="{00000000-0005-0000-0000-000068020000}"/>
    <cellStyle name="標題 3 3 2" xfId="548" xr:uid="{00000000-0005-0000-0000-000069020000}"/>
    <cellStyle name="標題 3 4" xfId="549" xr:uid="{00000000-0005-0000-0000-00006A020000}"/>
    <cellStyle name="標題 3 5" xfId="550" xr:uid="{00000000-0005-0000-0000-00006B020000}"/>
    <cellStyle name="標題 3 6" xfId="551" xr:uid="{00000000-0005-0000-0000-00006C020000}"/>
    <cellStyle name="標題 3 7" xfId="552" xr:uid="{00000000-0005-0000-0000-00006D020000}"/>
    <cellStyle name="標題 4" xfId="553" builtinId="19" customBuiltin="1"/>
    <cellStyle name="標題 4 2" xfId="554" xr:uid="{00000000-0005-0000-0000-00006F020000}"/>
    <cellStyle name="標題 4 2 2" xfId="555" xr:uid="{00000000-0005-0000-0000-000070020000}"/>
    <cellStyle name="標題 4 3" xfId="556" xr:uid="{00000000-0005-0000-0000-000071020000}"/>
    <cellStyle name="標題 4 3 2" xfId="557" xr:uid="{00000000-0005-0000-0000-000072020000}"/>
    <cellStyle name="標題 4 4" xfId="558" xr:uid="{00000000-0005-0000-0000-000073020000}"/>
    <cellStyle name="標題 4 5" xfId="559" xr:uid="{00000000-0005-0000-0000-000074020000}"/>
    <cellStyle name="標題 4 6" xfId="560" xr:uid="{00000000-0005-0000-0000-000075020000}"/>
    <cellStyle name="標題 4 7" xfId="561" xr:uid="{00000000-0005-0000-0000-000076020000}"/>
    <cellStyle name="標題 5" xfId="562" xr:uid="{00000000-0005-0000-0000-000077020000}"/>
    <cellStyle name="標題 5 2" xfId="563" xr:uid="{00000000-0005-0000-0000-000078020000}"/>
    <cellStyle name="標題 6" xfId="564" xr:uid="{00000000-0005-0000-0000-000079020000}"/>
    <cellStyle name="標題 6 2" xfId="565" xr:uid="{00000000-0005-0000-0000-00007A020000}"/>
    <cellStyle name="標題 7" xfId="566" xr:uid="{00000000-0005-0000-0000-00007B020000}"/>
    <cellStyle name="標題 8" xfId="567" xr:uid="{00000000-0005-0000-0000-00007C020000}"/>
    <cellStyle name="標題 9" xfId="568" xr:uid="{00000000-0005-0000-0000-00007D020000}"/>
    <cellStyle name="輸入" xfId="569" builtinId="20" customBuiltin="1"/>
    <cellStyle name="輸入 2" xfId="570" xr:uid="{00000000-0005-0000-0000-00007F020000}"/>
    <cellStyle name="輸入 2 2" xfId="571" xr:uid="{00000000-0005-0000-0000-000080020000}"/>
    <cellStyle name="輸入 3" xfId="572" xr:uid="{00000000-0005-0000-0000-000081020000}"/>
    <cellStyle name="輸入 3 2" xfId="573" xr:uid="{00000000-0005-0000-0000-000082020000}"/>
    <cellStyle name="輸入 4" xfId="574" xr:uid="{00000000-0005-0000-0000-000083020000}"/>
    <cellStyle name="輸入 5" xfId="575" xr:uid="{00000000-0005-0000-0000-000084020000}"/>
    <cellStyle name="輸入 6" xfId="576" xr:uid="{00000000-0005-0000-0000-000085020000}"/>
    <cellStyle name="輸入 7" xfId="577" xr:uid="{00000000-0005-0000-0000-000086020000}"/>
    <cellStyle name="輸出" xfId="578" builtinId="21" customBuiltin="1"/>
    <cellStyle name="輸出 2" xfId="579" xr:uid="{00000000-0005-0000-0000-000088020000}"/>
    <cellStyle name="輸出 2 2" xfId="580" xr:uid="{00000000-0005-0000-0000-000089020000}"/>
    <cellStyle name="輸出 3" xfId="581" xr:uid="{00000000-0005-0000-0000-00008A020000}"/>
    <cellStyle name="輸出 3 2" xfId="582" xr:uid="{00000000-0005-0000-0000-00008B020000}"/>
    <cellStyle name="輸出 4" xfId="583" xr:uid="{00000000-0005-0000-0000-00008C020000}"/>
    <cellStyle name="輸出 5" xfId="584" xr:uid="{00000000-0005-0000-0000-00008D020000}"/>
    <cellStyle name="輸出 6" xfId="585" xr:uid="{00000000-0005-0000-0000-00008E020000}"/>
    <cellStyle name="輸出 7" xfId="586" xr:uid="{00000000-0005-0000-0000-00008F020000}"/>
    <cellStyle name="檢查儲存格" xfId="587" builtinId="23" customBuiltin="1"/>
    <cellStyle name="檢查儲存格 2" xfId="588" xr:uid="{00000000-0005-0000-0000-000091020000}"/>
    <cellStyle name="檢查儲存格 2 2" xfId="589" xr:uid="{00000000-0005-0000-0000-000092020000}"/>
    <cellStyle name="檢查儲存格 3" xfId="590" xr:uid="{00000000-0005-0000-0000-000093020000}"/>
    <cellStyle name="檢查儲存格 3 2" xfId="591" xr:uid="{00000000-0005-0000-0000-000094020000}"/>
    <cellStyle name="檢查儲存格 4" xfId="592" xr:uid="{00000000-0005-0000-0000-000095020000}"/>
    <cellStyle name="檢查儲存格 5" xfId="593" xr:uid="{00000000-0005-0000-0000-000096020000}"/>
    <cellStyle name="檢查儲存格 6" xfId="594" xr:uid="{00000000-0005-0000-0000-000097020000}"/>
    <cellStyle name="檢查儲存格 7" xfId="595" xr:uid="{00000000-0005-0000-0000-000098020000}"/>
    <cellStyle name="壞" xfId="596" builtinId="27" customBuiltin="1"/>
    <cellStyle name="壞 2" xfId="597" xr:uid="{00000000-0005-0000-0000-00009A020000}"/>
    <cellStyle name="壞 2 2" xfId="598" xr:uid="{00000000-0005-0000-0000-00009B020000}"/>
    <cellStyle name="壞 3" xfId="599" xr:uid="{00000000-0005-0000-0000-00009C020000}"/>
    <cellStyle name="壞 3 2" xfId="600" xr:uid="{00000000-0005-0000-0000-00009D020000}"/>
    <cellStyle name="壞 4" xfId="601" xr:uid="{00000000-0005-0000-0000-00009E020000}"/>
    <cellStyle name="壞 5" xfId="602" xr:uid="{00000000-0005-0000-0000-00009F020000}"/>
    <cellStyle name="壞 6" xfId="603" xr:uid="{00000000-0005-0000-0000-0000A0020000}"/>
    <cellStyle name="壞 7" xfId="604" xr:uid="{00000000-0005-0000-0000-0000A1020000}"/>
    <cellStyle name="壞_40911201 12~1月明細" xfId="682" xr:uid="{00000000-0005-0000-0000-0000A2020000}"/>
    <cellStyle name="壞_Analysis_980225" xfId="605" xr:uid="{00000000-0005-0000-0000-0000A3020000}"/>
    <cellStyle name="壞_COMBINED" xfId="606" xr:uid="{00000000-0005-0000-0000-0000A4020000}"/>
    <cellStyle name="壞_Fair Value_C980121_980225" xfId="607" xr:uid="{00000000-0005-0000-0000-0000A5020000}"/>
    <cellStyle name="壞_RBC相關報表-產險" xfId="683" xr:uid="{00000000-0005-0000-0000-0000A6020000}"/>
    <cellStyle name="壞_RBC相關報表-壽險(100.11.10)" xfId="684" xr:uid="{00000000-0005-0000-0000-0000A7020000}"/>
    <cellStyle name="壞_RBC相關暨修訂報表-產險0811" xfId="685" xr:uid="{00000000-0005-0000-0000-0000A8020000}"/>
    <cellStyle name="壞_半年報檢查報表-業務類強制車險-產險" xfId="686" xr:uid="{00000000-0005-0000-0000-0000A9020000}"/>
    <cellStyle name="壞_年報檢查報表-業務類強制車險-產險-修正1129" xfId="687" xr:uid="{00000000-0005-0000-0000-0000AA020000}"/>
    <cellStyle name="壞_非RBC相關報表-產險" xfId="688" xr:uid="{00000000-0005-0000-0000-0000AB020000}"/>
    <cellStyle name="壞_非RBC相關報表-產險(0512)" xfId="689" xr:uid="{00000000-0005-0000-0000-0000AC020000}"/>
    <cellStyle name="壞_情境報表" xfId="608" xr:uid="{00000000-0005-0000-0000-0000AD020000}"/>
    <cellStyle name="警告文字" xfId="609" builtinId="11" customBuiltin="1"/>
    <cellStyle name="警告文字 2" xfId="610" xr:uid="{00000000-0005-0000-0000-0000AF020000}"/>
    <cellStyle name="警告文字 2 2" xfId="611" xr:uid="{00000000-0005-0000-0000-0000B0020000}"/>
    <cellStyle name="警告文字 3" xfId="612" xr:uid="{00000000-0005-0000-0000-0000B1020000}"/>
    <cellStyle name="警告文字 3 2" xfId="613" xr:uid="{00000000-0005-0000-0000-0000B2020000}"/>
    <cellStyle name="警告文字 4" xfId="614" xr:uid="{00000000-0005-0000-0000-0000B3020000}"/>
    <cellStyle name="警告文字 5" xfId="615" xr:uid="{00000000-0005-0000-0000-0000B4020000}"/>
    <cellStyle name="警告文字 6" xfId="616" xr:uid="{00000000-0005-0000-0000-0000B5020000}"/>
    <cellStyle name="警告文字 7" xfId="617" xr:uid="{00000000-0005-0000-0000-0000B6020000}"/>
  </cellStyles>
  <dxfs count="0"/>
  <tableStyles count="0" defaultTableStyle="TableStyleMedium9"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144780</xdr:colOff>
      <xdr:row>3</xdr:row>
      <xdr:rowOff>167640</xdr:rowOff>
    </xdr:from>
    <xdr:to>
      <xdr:col>9</xdr:col>
      <xdr:colOff>297180</xdr:colOff>
      <xdr:row>22</xdr:row>
      <xdr:rowOff>179070</xdr:rowOff>
    </xdr:to>
    <xdr:grpSp>
      <xdr:nvGrpSpPr>
        <xdr:cNvPr id="2" name="群組 1">
          <a:extLst>
            <a:ext uri="{FF2B5EF4-FFF2-40B4-BE49-F238E27FC236}">
              <a16:creationId xmlns:a16="http://schemas.microsoft.com/office/drawing/2014/main" id="{92C585E5-5684-A459-A498-A4336AC5C6C5}"/>
            </a:ext>
          </a:extLst>
        </xdr:cNvPr>
        <xdr:cNvGrpSpPr/>
      </xdr:nvGrpSpPr>
      <xdr:grpSpPr>
        <a:xfrm>
          <a:off x="1363980" y="876300"/>
          <a:ext cx="4419600" cy="3950970"/>
          <a:chOff x="0" y="0"/>
          <a:chExt cx="4419600" cy="3919890"/>
        </a:xfrm>
      </xdr:grpSpPr>
      <xdr:sp macro="" textlink="">
        <xdr:nvSpPr>
          <xdr:cNvPr id="3" name="文字方塊 1">
            <a:extLst>
              <a:ext uri="{FF2B5EF4-FFF2-40B4-BE49-F238E27FC236}">
                <a16:creationId xmlns:a16="http://schemas.microsoft.com/office/drawing/2014/main" id="{EB19E03D-0697-4FB7-C2A4-0C5336A9A6A8}"/>
              </a:ext>
            </a:extLst>
          </xdr:cNvPr>
          <xdr:cNvSpPr txBox="1"/>
        </xdr:nvSpPr>
        <xdr:spPr>
          <a:xfrm>
            <a:off x="26670" y="0"/>
            <a:ext cx="4370070" cy="609600"/>
          </a:xfrm>
          <a:prstGeom prst="rect">
            <a:avLst/>
          </a:prstGeom>
          <a:solidFill>
            <a:srgbClr val="99FFCC"/>
          </a:solidFill>
          <a:ln>
            <a:solidFill>
              <a:sysClr val="windowText" lastClr="000000"/>
            </a:solidFill>
          </a:ln>
          <a:effectLst>
            <a:glow rad="63500">
              <a:schemeClr val="accent1">
                <a:satMod val="175000"/>
                <a:alpha val="40000"/>
              </a:schemeClr>
            </a:glow>
            <a:outerShdw blurRad="50800" dist="38100" dir="16200000" rotWithShape="0">
              <a:prstClr val="black">
                <a:alpha val="40000"/>
              </a:prstClr>
            </a:outerShdw>
          </a:effectLst>
          <a:scene3d>
            <a:camera prst="orthographicFront">
              <a:rot lat="0" lon="0" rev="0"/>
            </a:camera>
            <a:lightRig rig="soft" dir="t">
              <a:rot lat="0" lon="0" rev="0"/>
            </a:lightRig>
          </a:scene3d>
          <a:sp3d contourW="44450" prstMaterial="matte">
            <a:bevelT w="63500" h="63500" prst="convex"/>
            <a:contourClr>
              <a:srgbClr val="FFFFFF"/>
            </a:contourClr>
          </a:sp3d>
        </xdr:spPr>
        <xdr:style>
          <a:lnRef idx="1">
            <a:schemeClr val="accent6"/>
          </a:lnRef>
          <a:fillRef idx="2">
            <a:schemeClr val="accent6"/>
          </a:fillRef>
          <a:effectRef idx="1">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2000"/>
              </a:lnSpc>
              <a:spcAft>
                <a:spcPts val="0"/>
              </a:spcAft>
            </a:pPr>
            <a:r>
              <a:rPr lang="zh-TW" sz="1400" b="1">
                <a:solidFill>
                  <a:srgbClr val="FF0000"/>
                </a:solidFill>
                <a:effectLst/>
                <a:latin typeface="Times New Roman" panose="02020603050405020304" pitchFamily="18" charset="0"/>
                <a:ea typeface="標楷體" panose="03000509000000000000" pitchFamily="65" charset="-120"/>
                <a:cs typeface="Times New Roman" panose="02020603050405020304" pitchFamily="18" charset="0"/>
              </a:rPr>
              <a:t>步驟一</a:t>
            </a:r>
            <a:r>
              <a:rPr lang="zh-TW" sz="1400">
                <a:effectLst/>
                <a:latin typeface="Times New Roman" panose="02020603050405020304" pitchFamily="18" charset="0"/>
                <a:ea typeface="標楷體" panose="03000509000000000000" pitchFamily="65" charset="-120"/>
                <a:cs typeface="Times New Roman" panose="02020603050405020304" pitchFamily="18" charset="0"/>
              </a:rPr>
              <a:t>：</a:t>
            </a:r>
            <a:r>
              <a:rPr lang="zh-TW" sz="1400">
                <a:effectLst/>
                <a:ea typeface="標楷體" panose="03000509000000000000" pitchFamily="65" charset="-120"/>
                <a:cs typeface="Times New Roman" panose="02020603050405020304" pitchFamily="18" charset="0"/>
              </a:rPr>
              <a:t>基礎情境分析</a:t>
            </a:r>
            <a:endParaRPr lang="en-US" altLang="zh-TW" sz="1400">
              <a:effectLst/>
              <a:ea typeface="標楷體" panose="03000509000000000000" pitchFamily="65" charset="-120"/>
              <a:cs typeface="Times New Roman" panose="02020603050405020304" pitchFamily="18" charset="0"/>
            </a:endParaRPr>
          </a:p>
          <a:p>
            <a:pPr algn="ctr">
              <a:lnSpc>
                <a:spcPts val="2000"/>
              </a:lnSpc>
              <a:spcAft>
                <a:spcPts val="0"/>
              </a:spcAft>
            </a:pPr>
            <a:r>
              <a:rPr lang="en-US" sz="1200">
                <a:effectLst/>
                <a:latin typeface="Times New Roman" panose="02020603050405020304" pitchFamily="18" charset="0"/>
                <a:ea typeface="標楷體" panose="03000509000000000000" pitchFamily="65" charset="-120"/>
                <a:cs typeface="Times New Roman" panose="02020603050405020304" pitchFamily="18" charset="0"/>
              </a:rPr>
              <a:t>(</a:t>
            </a:r>
            <a:r>
              <a:rPr lang="zh-TW" sz="1200">
                <a:effectLst/>
                <a:latin typeface="Times New Roman" panose="02020603050405020304" pitchFamily="18" charset="0"/>
                <a:ea typeface="標楷體" panose="03000509000000000000" pitchFamily="65" charset="-120"/>
                <a:cs typeface="Times New Roman" panose="02020603050405020304" pitchFamily="18" charset="0"/>
              </a:rPr>
              <a:t>採</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112/12/31</a:t>
            </a:r>
            <a:r>
              <a:rPr lang="zh-TW" sz="1200">
                <a:effectLst/>
                <a:latin typeface="Times New Roman" panose="02020603050405020304" pitchFamily="18" charset="0"/>
                <a:ea typeface="標楷體" panose="03000509000000000000" pitchFamily="65" charset="-120"/>
                <a:cs typeface="Times New Roman" panose="02020603050405020304" pitchFamily="18" charset="0"/>
              </a:rPr>
              <a:t>之有效契約及利率情境為基礎</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a:t>
            </a:r>
            <a:endParaRPr lang="zh-TW" sz="1100">
              <a:effectLst/>
              <a:ea typeface="新細明體" panose="02020500000000000000" pitchFamily="18" charset="-120"/>
              <a:cs typeface="Times New Roman" panose="02020603050405020304" pitchFamily="18" charset="0"/>
            </a:endParaRPr>
          </a:p>
        </xdr:txBody>
      </xdr:sp>
      <xdr:sp macro="" textlink="">
        <xdr:nvSpPr>
          <xdr:cNvPr id="4" name="文字方塊 2">
            <a:extLst>
              <a:ext uri="{FF2B5EF4-FFF2-40B4-BE49-F238E27FC236}">
                <a16:creationId xmlns:a16="http://schemas.microsoft.com/office/drawing/2014/main" id="{D3AB9EE7-E77A-29B1-B9EA-1AA0C5C482C0}"/>
              </a:ext>
            </a:extLst>
          </xdr:cNvPr>
          <xdr:cNvSpPr txBox="1"/>
        </xdr:nvSpPr>
        <xdr:spPr>
          <a:xfrm>
            <a:off x="0" y="941070"/>
            <a:ext cx="4370070" cy="685800"/>
          </a:xfrm>
          <a:prstGeom prst="rect">
            <a:avLst/>
          </a:prstGeom>
          <a:solidFill>
            <a:srgbClr val="99FFCC"/>
          </a:solidFill>
          <a:ln>
            <a:solidFill>
              <a:sysClr val="windowText" lastClr="000000"/>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nvex"/>
            <a:contourClr>
              <a:srgbClr val="FFFFFF"/>
            </a:contourClr>
          </a:sp3d>
        </xdr:spPr>
        <xdr:style>
          <a:lnRef idx="1">
            <a:schemeClr val="accent6"/>
          </a:lnRef>
          <a:fillRef idx="2">
            <a:schemeClr val="accent6"/>
          </a:fillRef>
          <a:effectRef idx="1">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2000"/>
              </a:lnSpc>
              <a:spcAft>
                <a:spcPts val="0"/>
              </a:spcAft>
            </a:pPr>
            <a:r>
              <a:rPr lang="zh-TW" sz="1400" b="1">
                <a:solidFill>
                  <a:srgbClr val="FF0000"/>
                </a:solidFill>
                <a:effectLst/>
                <a:latin typeface="Times New Roman" panose="02020603050405020304" pitchFamily="18" charset="0"/>
                <a:ea typeface="標楷體" panose="03000509000000000000" pitchFamily="65" charset="-120"/>
                <a:cs typeface="Times New Roman" panose="02020603050405020304" pitchFamily="18" charset="0"/>
              </a:rPr>
              <a:t>步驟二</a:t>
            </a:r>
            <a:r>
              <a:rPr lang="zh-TW" sz="1400">
                <a:effectLst/>
                <a:latin typeface="Times New Roman" panose="02020603050405020304" pitchFamily="18" charset="0"/>
                <a:ea typeface="標楷體" panose="03000509000000000000" pitchFamily="65" charset="-120"/>
                <a:cs typeface="Times New Roman" panose="02020603050405020304" pitchFamily="18" charset="0"/>
              </a:rPr>
              <a:t>：</a:t>
            </a:r>
            <a:r>
              <a:rPr lang="zh-TW" sz="1400">
                <a:effectLst/>
                <a:ea typeface="標楷體" panose="03000509000000000000" pitchFamily="65" charset="-120"/>
                <a:cs typeface="Times New Roman" panose="02020603050405020304" pitchFamily="18" charset="0"/>
              </a:rPr>
              <a:t>敏感度情境分析</a:t>
            </a:r>
            <a:endParaRPr lang="zh-TW" sz="1100">
              <a:effectLst/>
              <a:ea typeface="新細明體" panose="02020500000000000000" pitchFamily="18" charset="-120"/>
              <a:cs typeface="Times New Roman" panose="02020603050405020304" pitchFamily="18" charset="0"/>
            </a:endParaRPr>
          </a:p>
          <a:p>
            <a:pPr>
              <a:lnSpc>
                <a:spcPts val="2000"/>
              </a:lnSpc>
              <a:spcAft>
                <a:spcPts val="0"/>
              </a:spcAft>
            </a:pPr>
            <a:r>
              <a:rPr lang="en-US" sz="1200">
                <a:effectLst/>
                <a:latin typeface="Times New Roman" panose="02020603050405020304" pitchFamily="18" charset="0"/>
                <a:ea typeface="標楷體" panose="03000509000000000000" pitchFamily="65" charset="-120"/>
                <a:cs typeface="Times New Roman" panose="02020603050405020304" pitchFamily="18" charset="0"/>
              </a:rPr>
              <a:t>(</a:t>
            </a:r>
            <a:r>
              <a:rPr lang="zh-TW" sz="1200">
                <a:effectLst/>
                <a:latin typeface="Times New Roman" panose="02020603050405020304" pitchFamily="18" charset="0"/>
                <a:ea typeface="標楷體" panose="03000509000000000000" pitchFamily="65" charset="-120"/>
                <a:cs typeface="Times New Roman" panose="02020603050405020304" pitchFamily="18" charset="0"/>
              </a:rPr>
              <a:t>分別以</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109/12/31</a:t>
            </a:r>
            <a:r>
              <a:rPr lang="zh-TW" sz="1200">
                <a:effectLst/>
                <a:latin typeface="Times New Roman" panose="02020603050405020304" pitchFamily="18" charset="0"/>
                <a:ea typeface="標楷體" panose="03000509000000000000" pitchFamily="65" charset="-120"/>
                <a:cs typeface="Times New Roman" panose="02020603050405020304" pitchFamily="18" charset="0"/>
              </a:rPr>
              <a:t>為利率下降情境，</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113/</a:t>
            </a:r>
            <a:r>
              <a:rPr lang="en-US" altLang="zh-TW" sz="1200">
                <a:effectLst/>
                <a:latin typeface="Times New Roman" panose="02020603050405020304" pitchFamily="18" charset="0"/>
                <a:ea typeface="標楷體" panose="03000509000000000000" pitchFamily="65" charset="-120"/>
                <a:cs typeface="Times New Roman" panose="02020603050405020304" pitchFamily="18" charset="0"/>
              </a:rPr>
              <a:t>2</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a:t>
            </a:r>
            <a:r>
              <a:rPr lang="en-US" altLang="zh-TW" sz="1200">
                <a:effectLst/>
                <a:latin typeface="Times New Roman" panose="02020603050405020304" pitchFamily="18" charset="0"/>
                <a:ea typeface="標楷體" panose="03000509000000000000" pitchFamily="65" charset="-120"/>
                <a:cs typeface="Times New Roman" panose="02020603050405020304" pitchFamily="18" charset="0"/>
              </a:rPr>
              <a:t>29</a:t>
            </a:r>
            <a:r>
              <a:rPr lang="zh-TW" sz="1200">
                <a:effectLst/>
                <a:latin typeface="Times New Roman" panose="02020603050405020304" pitchFamily="18" charset="0"/>
                <a:ea typeface="標楷體" panose="03000509000000000000" pitchFamily="65" charset="-120"/>
                <a:cs typeface="Times New Roman" panose="02020603050405020304" pitchFamily="18" charset="0"/>
              </a:rPr>
              <a:t>為最新利率情境</a:t>
            </a:r>
            <a:r>
              <a:rPr lang="en-US" sz="1200">
                <a:effectLst/>
                <a:latin typeface="Times New Roman" panose="02020603050405020304" pitchFamily="18" charset="0"/>
                <a:ea typeface="標楷體" panose="03000509000000000000" pitchFamily="65" charset="-120"/>
                <a:cs typeface="Times New Roman" panose="02020603050405020304" pitchFamily="18" charset="0"/>
              </a:rPr>
              <a:t>)</a:t>
            </a:r>
            <a:endParaRPr lang="zh-TW" sz="1100">
              <a:effectLst/>
              <a:ea typeface="新細明體" panose="02020500000000000000" pitchFamily="18" charset="-120"/>
              <a:cs typeface="Times New Roman" panose="02020603050405020304" pitchFamily="18" charset="0"/>
            </a:endParaRPr>
          </a:p>
        </xdr:txBody>
      </xdr:sp>
      <xdr:sp macro="" textlink="">
        <xdr:nvSpPr>
          <xdr:cNvPr id="5" name="文字方塊 3">
            <a:extLst>
              <a:ext uri="{FF2B5EF4-FFF2-40B4-BE49-F238E27FC236}">
                <a16:creationId xmlns:a16="http://schemas.microsoft.com/office/drawing/2014/main" id="{D8A7077B-DFE2-57D3-785D-AEE786C699E2}"/>
              </a:ext>
            </a:extLst>
          </xdr:cNvPr>
          <xdr:cNvSpPr txBox="1"/>
        </xdr:nvSpPr>
        <xdr:spPr>
          <a:xfrm>
            <a:off x="53340" y="2091451"/>
            <a:ext cx="4366260" cy="693420"/>
          </a:xfrm>
          <a:prstGeom prst="rect">
            <a:avLst/>
          </a:prstGeom>
          <a:solidFill>
            <a:srgbClr val="99FFCC"/>
          </a:solidFill>
          <a:ln>
            <a:solidFill>
              <a:sysClr val="windowText" lastClr="000000"/>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nvex"/>
            <a:contourClr>
              <a:srgbClr val="FFFFFF"/>
            </a:contourClr>
          </a:sp3d>
        </xdr:spPr>
        <xdr:style>
          <a:lnRef idx="1">
            <a:schemeClr val="accent6"/>
          </a:lnRef>
          <a:fillRef idx="2">
            <a:schemeClr val="accent6"/>
          </a:fillRef>
          <a:effectRef idx="1">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2000"/>
              </a:lnSpc>
              <a:spcAft>
                <a:spcPts val="0"/>
              </a:spcAft>
            </a:pPr>
            <a:r>
              <a:rPr lang="zh-TW" sz="1400" b="1">
                <a:solidFill>
                  <a:srgbClr val="FF0000"/>
                </a:solidFill>
                <a:effectLst/>
                <a:latin typeface="Times New Roman" panose="02020603050405020304" pitchFamily="18" charset="0"/>
                <a:ea typeface="標楷體" panose="03000509000000000000" pitchFamily="65" charset="-120"/>
                <a:cs typeface="Times New Roman" panose="02020603050405020304" pitchFamily="18" charset="0"/>
              </a:rPr>
              <a:t>步驟三</a:t>
            </a:r>
            <a:r>
              <a:rPr lang="zh-TW" sz="1400">
                <a:effectLst/>
                <a:latin typeface="Times New Roman" panose="02020603050405020304" pitchFamily="18" charset="0"/>
                <a:ea typeface="標楷體" panose="03000509000000000000" pitchFamily="65" charset="-120"/>
                <a:cs typeface="Times New Roman" panose="02020603050405020304" pitchFamily="18" charset="0"/>
              </a:rPr>
              <a:t>：</a:t>
            </a:r>
            <a:endParaRPr lang="zh-TW" sz="1100">
              <a:effectLst/>
              <a:ea typeface="新細明體" panose="02020500000000000000" pitchFamily="18" charset="-120"/>
              <a:cs typeface="Times New Roman" panose="02020603050405020304" pitchFamily="18" charset="0"/>
            </a:endParaRPr>
          </a:p>
          <a:p>
            <a:pPr algn="ctr">
              <a:lnSpc>
                <a:spcPts val="2000"/>
              </a:lnSpc>
              <a:spcAft>
                <a:spcPts val="0"/>
              </a:spcAft>
            </a:pPr>
            <a:r>
              <a:rPr lang="zh-TW" sz="1400">
                <a:effectLst/>
                <a:ea typeface="標楷體" panose="03000509000000000000" pitchFamily="65" charset="-120"/>
                <a:cs typeface="Times New Roman" panose="02020603050405020304" pitchFamily="18" charset="0"/>
              </a:rPr>
              <a:t>不同利率情境下接軌二制度評估結果之合理性分析</a:t>
            </a:r>
            <a:endParaRPr lang="zh-TW" sz="1100">
              <a:effectLst/>
              <a:ea typeface="新細明體" panose="02020500000000000000" pitchFamily="18" charset="-120"/>
              <a:cs typeface="Times New Roman" panose="02020603050405020304" pitchFamily="18" charset="0"/>
            </a:endParaRPr>
          </a:p>
        </xdr:txBody>
      </xdr:sp>
      <xdr:sp macro="" textlink="">
        <xdr:nvSpPr>
          <xdr:cNvPr id="6" name="箭號: 向下 5">
            <a:extLst>
              <a:ext uri="{FF2B5EF4-FFF2-40B4-BE49-F238E27FC236}">
                <a16:creationId xmlns:a16="http://schemas.microsoft.com/office/drawing/2014/main" id="{41C12D1B-97E9-418B-AA5A-456E95E1B2E2}"/>
              </a:ext>
            </a:extLst>
          </xdr:cNvPr>
          <xdr:cNvSpPr/>
        </xdr:nvSpPr>
        <xdr:spPr>
          <a:xfrm>
            <a:off x="2023110" y="609600"/>
            <a:ext cx="410845" cy="327660"/>
          </a:xfrm>
          <a:prstGeom prst="down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zh-TW" altLang="en-US"/>
          </a:p>
        </xdr:txBody>
      </xdr:sp>
      <xdr:sp macro="" textlink="">
        <xdr:nvSpPr>
          <xdr:cNvPr id="7" name="箭號: 向下 6">
            <a:extLst>
              <a:ext uri="{FF2B5EF4-FFF2-40B4-BE49-F238E27FC236}">
                <a16:creationId xmlns:a16="http://schemas.microsoft.com/office/drawing/2014/main" id="{B80ECCBC-FC80-155D-BCDD-D33A1B5D2EC2}"/>
              </a:ext>
            </a:extLst>
          </xdr:cNvPr>
          <xdr:cNvSpPr/>
        </xdr:nvSpPr>
        <xdr:spPr>
          <a:xfrm>
            <a:off x="2061210" y="1706641"/>
            <a:ext cx="411293" cy="327660"/>
          </a:xfrm>
          <a:prstGeom prst="down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zh-TW" altLang="en-US"/>
          </a:p>
        </xdr:txBody>
      </xdr:sp>
      <xdr:sp macro="" textlink="">
        <xdr:nvSpPr>
          <xdr:cNvPr id="8" name="箭號: 向下 7">
            <a:extLst>
              <a:ext uri="{FF2B5EF4-FFF2-40B4-BE49-F238E27FC236}">
                <a16:creationId xmlns:a16="http://schemas.microsoft.com/office/drawing/2014/main" id="{9972B397-316A-0820-AD2E-F4929B2A7A98}"/>
              </a:ext>
            </a:extLst>
          </xdr:cNvPr>
          <xdr:cNvSpPr/>
        </xdr:nvSpPr>
        <xdr:spPr>
          <a:xfrm>
            <a:off x="2061210" y="2864460"/>
            <a:ext cx="411293" cy="327660"/>
          </a:xfrm>
          <a:prstGeom prst="downArrow">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zh-TW" altLang="en-US"/>
          </a:p>
        </xdr:txBody>
      </xdr:sp>
      <xdr:sp macro="" textlink="">
        <xdr:nvSpPr>
          <xdr:cNvPr id="9" name="文字方塊 3">
            <a:extLst>
              <a:ext uri="{FF2B5EF4-FFF2-40B4-BE49-F238E27FC236}">
                <a16:creationId xmlns:a16="http://schemas.microsoft.com/office/drawing/2014/main" id="{AA4E7D6D-4817-6DEB-7AAF-B60AD0BA4E0E}"/>
              </a:ext>
            </a:extLst>
          </xdr:cNvPr>
          <xdr:cNvSpPr txBox="1"/>
        </xdr:nvSpPr>
        <xdr:spPr>
          <a:xfrm>
            <a:off x="53340" y="3226470"/>
            <a:ext cx="4366260" cy="693420"/>
          </a:xfrm>
          <a:prstGeom prst="rect">
            <a:avLst/>
          </a:prstGeom>
          <a:solidFill>
            <a:srgbClr val="99FFCC"/>
          </a:solidFill>
          <a:ln w="6350" cap="flat" cmpd="sng" algn="ctr">
            <a:solidFill>
              <a:sysClr val="windowText" lastClr="000000"/>
            </a:solidFill>
            <a:prstDash val="solid"/>
            <a:miter lim="800000"/>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nvex"/>
            <a:contourClr>
              <a:srgbClr val="FFFFFF"/>
            </a:contourClr>
          </a:sp3d>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2000"/>
              </a:lnSpc>
              <a:spcAft>
                <a:spcPts val="0"/>
              </a:spcAft>
            </a:pPr>
            <a:r>
              <a:rPr lang="zh-TW" sz="1400" b="1">
                <a:solidFill>
                  <a:srgbClr val="FF0000"/>
                </a:solidFill>
                <a:effectLst/>
                <a:latin typeface="Times New Roman" panose="02020603050405020304" pitchFamily="18" charset="0"/>
                <a:ea typeface="標楷體" panose="03000509000000000000" pitchFamily="65" charset="-120"/>
                <a:cs typeface="Times New Roman" panose="02020603050405020304" pitchFamily="18" charset="0"/>
              </a:rPr>
              <a:t>步驟四</a:t>
            </a:r>
            <a:r>
              <a:rPr lang="zh-TW" sz="1400">
                <a:effectLst/>
                <a:latin typeface="Times New Roman" panose="02020603050405020304" pitchFamily="18" charset="0"/>
                <a:ea typeface="標楷體" panose="03000509000000000000" pitchFamily="65" charset="-120"/>
                <a:cs typeface="Times New Roman" panose="02020603050405020304" pitchFamily="18" charset="0"/>
              </a:rPr>
              <a:t>：</a:t>
            </a:r>
            <a:endParaRPr lang="zh-TW" sz="1100">
              <a:effectLst/>
              <a:latin typeface="Calibri" panose="020F0502020204030204" pitchFamily="34" charset="0"/>
              <a:ea typeface="新細明體" panose="02020500000000000000" pitchFamily="18" charset="-120"/>
              <a:cs typeface="Times New Roman" panose="02020603050405020304" pitchFamily="18" charset="0"/>
            </a:endParaRPr>
          </a:p>
          <a:p>
            <a:pPr algn="ctr">
              <a:lnSpc>
                <a:spcPts val="2000"/>
              </a:lnSpc>
              <a:spcAft>
                <a:spcPts val="0"/>
              </a:spcAft>
            </a:pPr>
            <a:r>
              <a:rPr lang="zh-TW" sz="1400">
                <a:effectLst/>
                <a:latin typeface="Calibri" panose="020F0502020204030204" pitchFamily="34" charset="0"/>
                <a:ea typeface="標楷體" panose="03000509000000000000" pitchFamily="65" charset="-120"/>
                <a:cs typeface="Times New Roman" panose="02020603050405020304" pitchFamily="18" charset="0"/>
              </a:rPr>
              <a:t>提出接軌二制度自主管理方案</a:t>
            </a:r>
            <a:r>
              <a:rPr lang="en-US" sz="1400">
                <a:effectLst/>
                <a:latin typeface="Calibri" panose="020F0502020204030204" pitchFamily="34" charset="0"/>
                <a:ea typeface="標楷體" panose="03000509000000000000" pitchFamily="65" charset="-120"/>
                <a:cs typeface="Times New Roman" panose="02020603050405020304" pitchFamily="18" charset="0"/>
              </a:rPr>
              <a:t>(</a:t>
            </a:r>
            <a:r>
              <a:rPr lang="zh-TW" sz="1400">
                <a:effectLst/>
                <a:latin typeface="Calibri" panose="020F0502020204030204" pitchFamily="34" charset="0"/>
                <a:ea typeface="標楷體" panose="03000509000000000000" pitchFamily="65" charset="-120"/>
                <a:cs typeface="Times New Roman" panose="02020603050405020304" pitchFamily="18" charset="0"/>
              </a:rPr>
              <a:t>含補強規劃</a:t>
            </a:r>
            <a:r>
              <a:rPr lang="en-US" sz="1400">
                <a:effectLst/>
                <a:latin typeface="Calibri" panose="020F0502020204030204" pitchFamily="34" charset="0"/>
                <a:ea typeface="標楷體" panose="03000509000000000000" pitchFamily="65" charset="-120"/>
                <a:cs typeface="Times New Roman" panose="02020603050405020304" pitchFamily="18" charset="0"/>
              </a:rPr>
              <a:t>)</a:t>
            </a:r>
            <a:endParaRPr lang="zh-TW" sz="1100">
              <a:effectLst/>
              <a:latin typeface="Calibri" panose="020F0502020204030204" pitchFamily="34" charset="0"/>
              <a:ea typeface="新細明體" panose="02020500000000000000" pitchFamily="18" charset="-120"/>
              <a:cs typeface="Times New Roman" panose="02020603050405020304" pitchFamily="18" charset="0"/>
            </a:endParaRPr>
          </a:p>
        </xdr:txBody>
      </xdr:sp>
    </xdr:grp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26"/>
  <sheetViews>
    <sheetView tabSelected="1" view="pageBreakPreview" zoomScaleNormal="100" zoomScaleSheetLayoutView="100" workbookViewId="0">
      <selection activeCell="C5" sqref="C5"/>
    </sheetView>
  </sheetViews>
  <sheetFormatPr defaultColWidth="9" defaultRowHeight="17.25" customHeight="1"/>
  <cols>
    <col min="1" max="1" width="8.6640625" style="56" customWidth="1"/>
    <col min="2" max="2" width="9" style="56" customWidth="1"/>
    <col min="3" max="3" width="200.6640625" style="57" customWidth="1"/>
    <col min="4" max="16384" width="9" style="56"/>
  </cols>
  <sheetData>
    <row r="1" spans="1:3" ht="17.25" customHeight="1">
      <c r="A1" s="55" t="s">
        <v>468</v>
      </c>
    </row>
    <row r="2" spans="1:3" ht="17.25" customHeight="1" thickBot="1"/>
    <row r="3" spans="1:3" s="59" customFormat="1" ht="17.25" customHeight="1" thickBot="1">
      <c r="A3" s="58" t="s">
        <v>1</v>
      </c>
      <c r="B3" s="245" t="s">
        <v>273</v>
      </c>
      <c r="C3" s="246"/>
    </row>
    <row r="4" spans="1:3" s="59" customFormat="1" ht="17.25" customHeight="1" thickTop="1">
      <c r="A4" s="60">
        <v>1</v>
      </c>
      <c r="B4" s="70" t="str">
        <f>'指定附表1-1'!A1</f>
        <v>指定附表1：接軌IFRS17及ICS二制度之投資決策評估</v>
      </c>
      <c r="C4" s="62"/>
    </row>
    <row r="5" spans="1:3" s="59" customFormat="1" ht="17.25" customHeight="1">
      <c r="A5" s="60">
        <f>A4+1</f>
        <v>2</v>
      </c>
      <c r="C5" s="63" t="str">
        <f>'指定附表1-1'!A3</f>
        <v>指定附表1-1-1：有效存續期間計算方式</v>
      </c>
    </row>
    <row r="6" spans="1:3" s="59" customFormat="1" ht="17.25" customHeight="1">
      <c r="A6" s="60">
        <f t="shared" ref="A6:A16" si="0">A5+1</f>
        <v>3</v>
      </c>
      <c r="C6" s="63" t="str">
        <f>'指定附表1-1'!A16</f>
        <v>指定附表1-1-2：利率資本需求/股東權益之分析(請以1bp利率變動為評估基礎)</v>
      </c>
    </row>
    <row r="7" spans="1:3" s="59" customFormat="1" ht="17.25" customHeight="1">
      <c r="A7" s="60">
        <f>A6+1</f>
        <v>4</v>
      </c>
      <c r="C7" s="63" t="str">
        <f>'指定附表1-2'!A3</f>
        <v>指定附表1-2-1：資產負債存續期間分析-有效存續期間分析</v>
      </c>
    </row>
    <row r="8" spans="1:3" s="59" customFormat="1" ht="17.25" customHeight="1">
      <c r="A8" s="60">
        <f t="shared" si="0"/>
        <v>5</v>
      </c>
      <c r="C8" s="63" t="str">
        <f>'指定附表1-2'!A20</f>
        <v>指定附表1-2-2：資產負債存續期間分析-關鍵存續期間分析</v>
      </c>
    </row>
    <row r="9" spans="1:3" s="59" customFormat="1" ht="17.25" customHeight="1">
      <c r="A9" s="60">
        <f t="shared" si="0"/>
        <v>6</v>
      </c>
      <c r="C9" s="63" t="str">
        <f>'指定附表1-2'!A40</f>
        <v>指定附表1-2-3：資產負債存續期間分析-麥式存續期間分析</v>
      </c>
    </row>
    <row r="10" spans="1:3" s="59" customFormat="1" ht="17.25" customHeight="1">
      <c r="A10" s="60">
        <f>A9+1</f>
        <v>7</v>
      </c>
      <c r="B10" s="61" t="str">
        <f>'指定附表2-1'!A1</f>
        <v>指定附表2&amp;3：接軌IFRS17及ICS二制度之清償能力評估</v>
      </c>
      <c r="C10" s="63"/>
    </row>
    <row r="11" spans="1:3" s="59" customFormat="1" ht="17.25" customHeight="1">
      <c r="A11" s="60">
        <f t="shared" si="0"/>
        <v>8</v>
      </c>
      <c r="C11" s="63" t="str">
        <f>'指定附表2-1'!A3</f>
        <v>指定附表2-1：預測未來各年度再保後RBC資本適足率、淨值比率及ICS資本適足率(公司整體)</v>
      </c>
    </row>
    <row r="12" spans="1:3" s="59" customFormat="1" ht="17.25" customHeight="1">
      <c r="A12" s="60">
        <f>A11+1</f>
        <v>9</v>
      </c>
      <c r="B12" s="61"/>
      <c r="C12" s="233" t="str">
        <f>'指定附表3-1-1(接軌日_基礎情境)'!A1</f>
        <v>指定附表3-1-1：接軌日之IFRS17及ICS二制度清償能力評估(採112/12/31之有效契約及利率情境為基礎)</v>
      </c>
    </row>
    <row r="13" spans="1:3" s="59" customFormat="1" ht="17.25" customHeight="1">
      <c r="A13" s="60">
        <f>A12+1</f>
        <v>10</v>
      </c>
      <c r="C13" s="233" t="str">
        <f>'指定附表3-1-2(接軌後_基礎情境)'!A1</f>
        <v>指定附表3-1-2：接軌後之IFRS17及ICS二制度清償能力評估(採112/12/31之有效契約及利率情境為基礎)</v>
      </c>
    </row>
    <row r="14" spans="1:3" s="59" customFormat="1" ht="17.25" customHeight="1">
      <c r="A14" s="60">
        <f t="shared" si="0"/>
        <v>11</v>
      </c>
      <c r="C14" s="233" t="str">
        <f>'指定附表3-2-1(接軌日_利率下降情境)'!A1</f>
        <v>指定附表3-2-1：接軌日之IFRS17及ICS二制度清償能力評估(採112/12/31之有效契約及109/12/31利率情境為基礎)</v>
      </c>
    </row>
    <row r="15" spans="1:3" s="59" customFormat="1" ht="17.25" customHeight="1">
      <c r="A15" s="60">
        <f t="shared" si="0"/>
        <v>12</v>
      </c>
      <c r="C15" s="233" t="str">
        <f>'指定附表3-2-2(接軌後_利率下降情境)'!A1</f>
        <v>指定附表3-2-2：接軌後之IFRS17及ICS二制度清償能力評估(採112/12/31之有效契約及109/12/31利率情境為基礎)</v>
      </c>
    </row>
    <row r="16" spans="1:3" s="59" customFormat="1" ht="17.25" customHeight="1">
      <c r="A16" s="60">
        <f t="shared" si="0"/>
        <v>13</v>
      </c>
      <c r="C16" s="233" t="str">
        <f>'指定附表3-2-3(接軌日_最新利率情境)'!A1</f>
        <v>指定附表3-2-3：接軌日之IFRS17及ICS二制度清償能力評估(採112/12/31之有效契約及113/02/29利率情境為基礎)</v>
      </c>
    </row>
    <row r="17" spans="1:25" s="59" customFormat="1" ht="17.25" customHeight="1">
      <c r="A17" s="60">
        <f>A16+1</f>
        <v>14</v>
      </c>
      <c r="C17" s="233" t="str">
        <f>'指定附表 3-2-4(接軌後_最新利率情境)'!A1</f>
        <v>指定附表3-2-4：接軌後之IFRS17及ICS二制度清償能力評估(採112/12/31之有效契約及113/02/29利率情境為基礎)</v>
      </c>
    </row>
    <row r="18" spans="1:25" s="59" customFormat="1" ht="17.25" customHeight="1">
      <c r="A18" s="60">
        <f t="shared" ref="A18:A20" si="1">A17+1</f>
        <v>15</v>
      </c>
      <c r="B18" s="61"/>
      <c r="C18" s="233" t="str">
        <f>'指定附表3-3-1(IFRS17保險服務結果分析)'!A1</f>
        <v>指定附表3-3-1：IFRS17 保險服務結果-直接承保業務之CSM+RA釋出分析</v>
      </c>
    </row>
    <row r="19" spans="1:25" s="59" customFormat="1" ht="17.25" customHeight="1">
      <c r="A19" s="60">
        <f t="shared" si="1"/>
        <v>16</v>
      </c>
      <c r="C19" s="233" t="str" cm="1">
        <f t="array" ref="C19:Y19">'指定附表3-3-2(IFRS17財務面評估結果分析)'!A1:W1</f>
        <v>指定附表3-3-2：IFRS17下財務面評估結果之分析</v>
      </c>
      <c r="D19" s="59">
        <v>0</v>
      </c>
      <c r="E19" s="59">
        <v>0</v>
      </c>
      <c r="F19" s="59">
        <v>0</v>
      </c>
      <c r="G19" s="59">
        <v>0</v>
      </c>
      <c r="H19" s="59">
        <v>0</v>
      </c>
      <c r="I19" s="59">
        <v>0</v>
      </c>
      <c r="J19" s="59">
        <v>0</v>
      </c>
      <c r="K19" s="59">
        <v>0</v>
      </c>
      <c r="L19" s="59">
        <v>0</v>
      </c>
      <c r="M19" s="59">
        <v>0</v>
      </c>
      <c r="N19" s="59">
        <v>0</v>
      </c>
      <c r="O19" s="59">
        <v>0</v>
      </c>
      <c r="P19" s="59">
        <v>0</v>
      </c>
      <c r="Q19" s="59">
        <v>0</v>
      </c>
      <c r="R19" s="59">
        <v>0</v>
      </c>
      <c r="S19" s="59">
        <v>0</v>
      </c>
      <c r="T19" s="59">
        <v>0</v>
      </c>
      <c r="U19" s="59">
        <v>0</v>
      </c>
      <c r="V19" s="59">
        <v>0</v>
      </c>
      <c r="W19" s="59">
        <v>0</v>
      </c>
      <c r="X19" s="59">
        <v>0</v>
      </c>
      <c r="Y19" s="59">
        <v>0</v>
      </c>
    </row>
    <row r="20" spans="1:25" s="59" customFormat="1" ht="17.25" customHeight="1">
      <c r="A20" s="60">
        <f t="shared" si="1"/>
        <v>17</v>
      </c>
      <c r="C20" s="63" t="str">
        <f>'指定附表3-3-3(淨資產過渡計算表)'!A1</f>
        <v>指定附表3-3-3：ICS淨資產過渡措施調整數之計算表</v>
      </c>
    </row>
    <row r="21" spans="1:25" s="59" customFormat="1" ht="17.25" customHeight="1" thickBot="1">
      <c r="A21" s="64">
        <f>A20+1</f>
        <v>18</v>
      </c>
      <c r="B21" s="65"/>
      <c r="C21" s="66" t="str">
        <f>'指定附表3-3-4(ICS自有資本變動分析)'!A1</f>
        <v>指定附表3-3-4：接軌後ICS自有資本變動之分析</v>
      </c>
    </row>
    <row r="22" spans="1:25" ht="17.25" customHeight="1">
      <c r="A22" s="67"/>
    </row>
    <row r="23" spans="1:25" ht="17.25" customHeight="1">
      <c r="A23" s="68"/>
    </row>
    <row r="26" spans="1:25" ht="17.25" customHeight="1">
      <c r="C26" s="69"/>
    </row>
  </sheetData>
  <mergeCells count="1">
    <mergeCell ref="B3:C3"/>
  </mergeCells>
  <phoneticPr fontId="20" type="noConversion"/>
  <hyperlinks>
    <hyperlink ref="C5" location="'指定附表1-1'!A3" display="'指定附表1-1'!A3" xr:uid="{00000000-0004-0000-0000-000000000000}"/>
    <hyperlink ref="C6" location="'指定附表1-1'!A16" display="'指定附表1-1'!A16" xr:uid="{00000000-0004-0000-0000-000001000000}"/>
    <hyperlink ref="B4" location="'指定附表1-1'!A1" display="'指定附表1-1'!A1" xr:uid="{00000000-0004-0000-0000-000002000000}"/>
    <hyperlink ref="C7" location="'指定附表1-2'!A3" display="'指定附表1-2'!A3" xr:uid="{00000000-0004-0000-0000-000003000000}"/>
    <hyperlink ref="C8" location="'指定附表1-2'!A18" display="'指定附表1-2'!A18" xr:uid="{00000000-0004-0000-0000-000004000000}"/>
    <hyperlink ref="C11" location="'指定附表2-1'!A3" display="'指定附表2-1'!A3" xr:uid="{00000000-0004-0000-0000-000005000000}"/>
    <hyperlink ref="C21" location="'指定附表3-3-4(ICS自有資本變動分析)'!A1" display="'指定附表3-3-4(ICS自有資本變動分析)'!A1" xr:uid="{00000000-0004-0000-0000-000006000000}"/>
    <hyperlink ref="B10" location="'指定附表2-1'!A1" display="'指定附表2-1'!A1" xr:uid="{00000000-0004-0000-0000-000007000000}"/>
    <hyperlink ref="C9" location="'指定附表1-2'!A37" display="'指定附表1-2'!A37" xr:uid="{00000000-0004-0000-0000-000008000000}"/>
    <hyperlink ref="C20" location="'指定附表3-3-3(淨資產過渡計算表)'!A1" display="'指定附表3-3-3(淨資產過渡計算表)'!A1" xr:uid="{00000000-0004-0000-0000-000009000000}"/>
    <hyperlink ref="C12" location="'指定附表3-1-1(接軌日_基礎情境)'!A1" display="'指定附表3-1-1(接軌日_基礎情境)'!A1" xr:uid="{00000000-0004-0000-0000-00000A000000}"/>
    <hyperlink ref="C13" location="'指定附表3-1-2(接軌後_基礎情境)'!A1" display="'指定附表3-1-2(接軌後_基礎情境)'!A1" xr:uid="{00000000-0004-0000-0000-00000B000000}"/>
    <hyperlink ref="C14" location="'指定附表3-2-1(接軌日_利率下降情境)'!A1" display="'指定附表3-2-1(接軌日_利率下降情境)'!A1" xr:uid="{00000000-0004-0000-0000-00000C000000}"/>
    <hyperlink ref="C15" location="'指定附表3-2-2(接軌後_利率下降情境)'!A1" display="'指定附表3-2-2(接軌後_利率下降情境)'!A1" xr:uid="{00000000-0004-0000-0000-00000D000000}"/>
    <hyperlink ref="C16" location="'指定附表3-2-3(接軌日_最新利率情境)'!A1" display="'指定附表3-2-3(接軌日_最新利率情境)'!A1" xr:uid="{00000000-0004-0000-0000-00000E000000}"/>
    <hyperlink ref="C17" location="'指定附表 3-2-4(接軌後_最新利率情境)'!A1" display="'指定附表 3-2-4(接軌後_最新利率情境)'!A1" xr:uid="{00000000-0004-0000-0000-00000F000000}"/>
    <hyperlink ref="C18" location="'指定附表3-3-1(IFRS17保險服務結果分析)'!A1" display="'指定附表3-3-1(IFRS17保險服務結果分析)'!A1" xr:uid="{00000000-0004-0000-0000-000010000000}"/>
    <hyperlink ref="C19" location="'指定附表3-3-2(IFRS17財務面評估結果分析)'!A1" display="'指定附表3-3-2(IFRS17財務面評估結果分析)'!A1" xr:uid="{00000000-0004-0000-0000-000011000000}"/>
  </hyperlinks>
  <pageMargins left="0.51181102362204722" right="0.51181102362204722" top="0.39370078740157483" bottom="0.98425196850393704" header="0.51181102362204722" footer="0.51181102362204722"/>
  <pageSetup paperSize="9" scale="59" fitToHeight="0" orientation="landscape"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73"/>
  <sheetViews>
    <sheetView workbookViewId="0">
      <selection activeCell="A2" sqref="A2"/>
    </sheetView>
  </sheetViews>
  <sheetFormatPr defaultColWidth="8.88671875" defaultRowHeight="15.6"/>
  <cols>
    <col min="1" max="2" width="4.6640625" style="4" customWidth="1"/>
    <col min="3" max="3" width="29.77734375" style="4" customWidth="1"/>
    <col min="4" max="4" width="31" style="4" customWidth="1"/>
    <col min="5" max="5" width="22.77734375" style="4" customWidth="1"/>
    <col min="6" max="6" width="19.77734375" style="4" customWidth="1"/>
    <col min="7" max="7" width="19.109375" style="4" customWidth="1"/>
    <col min="8" max="8" width="17.33203125" style="4" customWidth="1"/>
    <col min="9" max="9" width="13.109375" style="4" customWidth="1"/>
    <col min="10" max="10" width="15.109375" style="4" customWidth="1"/>
    <col min="11" max="11" width="14.109375" style="4" customWidth="1"/>
    <col min="12" max="13" width="13.109375" style="4" customWidth="1"/>
    <col min="14" max="14" width="14.44140625" style="4" customWidth="1"/>
    <col min="15" max="15" width="15.33203125" style="4" customWidth="1"/>
    <col min="16" max="17" width="13.109375" style="4" customWidth="1"/>
    <col min="18" max="18" width="12.44140625" style="4" customWidth="1"/>
    <col min="19" max="16384" width="8.88671875" style="4"/>
  </cols>
  <sheetData>
    <row r="1" spans="1:24" s="123" customFormat="1" ht="19.8">
      <c r="A1" s="84" t="s">
        <v>471</v>
      </c>
      <c r="N1" s="124"/>
      <c r="O1" s="124"/>
      <c r="P1" s="124"/>
    </row>
    <row r="2" spans="1:24">
      <c r="A2" s="125"/>
    </row>
    <row r="3" spans="1:24">
      <c r="A3" s="126"/>
    </row>
    <row r="4" spans="1:24" ht="16.2">
      <c r="A4" s="127" t="s">
        <v>88</v>
      </c>
      <c r="B4" s="127" t="s">
        <v>230</v>
      </c>
      <c r="C4" s="127"/>
      <c r="D4" s="127"/>
      <c r="E4" s="127"/>
      <c r="F4" s="127"/>
      <c r="G4" s="128"/>
    </row>
    <row r="5" spans="1:24" ht="16.2">
      <c r="A5" s="129"/>
      <c r="B5" s="191" t="s">
        <v>385</v>
      </c>
      <c r="C5" s="129"/>
      <c r="D5" s="129"/>
      <c r="E5" s="129"/>
      <c r="F5" s="129"/>
      <c r="G5" s="128"/>
    </row>
    <row r="6" spans="1:24" ht="18.75" customHeight="1">
      <c r="B6" s="130" t="s">
        <v>90</v>
      </c>
      <c r="C6" s="130" t="s">
        <v>231</v>
      </c>
      <c r="D6" s="130"/>
      <c r="V6" s="282" t="s">
        <v>232</v>
      </c>
      <c r="W6" s="282"/>
      <c r="X6" s="282"/>
    </row>
    <row r="7" spans="1:24" ht="16.2">
      <c r="C7" s="131"/>
      <c r="D7" s="132"/>
      <c r="E7" s="192" t="s">
        <v>283</v>
      </c>
      <c r="F7" s="192" t="s">
        <v>284</v>
      </c>
      <c r="G7" s="192" t="s">
        <v>285</v>
      </c>
      <c r="H7" s="133" t="s">
        <v>233</v>
      </c>
      <c r="I7" s="133" t="s">
        <v>234</v>
      </c>
      <c r="J7" s="133" t="s">
        <v>205</v>
      </c>
      <c r="K7" s="133" t="s">
        <v>206</v>
      </c>
      <c r="L7" s="133" t="s">
        <v>207</v>
      </c>
      <c r="M7" s="133" t="s">
        <v>208</v>
      </c>
      <c r="N7" s="133" t="s">
        <v>209</v>
      </c>
      <c r="O7" s="133" t="s">
        <v>99</v>
      </c>
      <c r="P7" s="133" t="s">
        <v>100</v>
      </c>
      <c r="Q7" s="133" t="s">
        <v>101</v>
      </c>
      <c r="R7" s="133" t="s">
        <v>102</v>
      </c>
      <c r="S7" s="133" t="s">
        <v>103</v>
      </c>
      <c r="T7" s="133" t="s">
        <v>104</v>
      </c>
      <c r="U7" s="133" t="s">
        <v>105</v>
      </c>
      <c r="V7" s="133" t="s">
        <v>106</v>
      </c>
      <c r="W7" s="133" t="s">
        <v>107</v>
      </c>
      <c r="X7" s="133" t="s">
        <v>108</v>
      </c>
    </row>
    <row r="8" spans="1:24" ht="19.5" customHeight="1">
      <c r="C8" s="283" t="s">
        <v>235</v>
      </c>
      <c r="D8" s="283"/>
      <c r="E8" s="134"/>
      <c r="F8" s="134"/>
      <c r="G8" s="135"/>
      <c r="H8" s="136"/>
      <c r="I8" s="136"/>
      <c r="J8" s="136"/>
      <c r="K8" s="136"/>
      <c r="L8" s="136"/>
      <c r="M8" s="136"/>
      <c r="N8" s="136"/>
      <c r="O8" s="136"/>
      <c r="P8" s="136"/>
      <c r="Q8" s="136"/>
      <c r="R8" s="136"/>
      <c r="S8" s="136"/>
      <c r="T8" s="136"/>
      <c r="U8" s="136"/>
      <c r="V8" s="136"/>
      <c r="W8" s="136"/>
      <c r="X8" s="136"/>
    </row>
    <row r="9" spans="1:24" ht="24.75" customHeight="1">
      <c r="C9" s="284" t="s">
        <v>449</v>
      </c>
      <c r="D9" s="249"/>
      <c r="E9" s="134"/>
      <c r="F9" s="134"/>
      <c r="G9" s="135"/>
      <c r="H9" s="136"/>
      <c r="I9" s="136"/>
      <c r="J9" s="136"/>
      <c r="K9" s="136"/>
      <c r="L9" s="136"/>
      <c r="M9" s="136"/>
      <c r="N9" s="136"/>
      <c r="O9" s="136"/>
      <c r="P9" s="136"/>
      <c r="Q9" s="136"/>
      <c r="R9" s="136"/>
      <c r="S9" s="136"/>
      <c r="T9" s="136"/>
      <c r="U9" s="136"/>
      <c r="V9" s="136"/>
      <c r="W9" s="136"/>
      <c r="X9" s="136"/>
    </row>
    <row r="10" spans="1:24" ht="16.2">
      <c r="C10" s="283" t="s">
        <v>236</v>
      </c>
      <c r="D10" s="283"/>
      <c r="E10" s="134"/>
      <c r="F10" s="134"/>
      <c r="G10" s="135"/>
      <c r="H10" s="135"/>
      <c r="I10" s="135"/>
      <c r="J10" s="135"/>
      <c r="K10" s="135"/>
      <c r="L10" s="135"/>
      <c r="M10" s="135"/>
      <c r="N10" s="135"/>
      <c r="O10" s="135"/>
      <c r="P10" s="135"/>
      <c r="Q10" s="135"/>
      <c r="R10" s="135"/>
      <c r="S10" s="135"/>
      <c r="T10" s="135"/>
      <c r="U10" s="135"/>
      <c r="V10" s="135"/>
      <c r="W10" s="135"/>
      <c r="X10" s="135"/>
    </row>
    <row r="11" spans="1:24" ht="16.2">
      <c r="C11" s="290" t="s">
        <v>237</v>
      </c>
      <c r="D11" s="45" t="s">
        <v>142</v>
      </c>
      <c r="E11" s="134"/>
      <c r="F11" s="134"/>
      <c r="G11" s="135"/>
      <c r="H11" s="135"/>
      <c r="I11" s="135"/>
      <c r="J11" s="135"/>
      <c r="K11" s="135"/>
      <c r="L11" s="135"/>
      <c r="M11" s="135"/>
      <c r="N11" s="135"/>
      <c r="O11" s="135"/>
      <c r="P11" s="135"/>
      <c r="Q11" s="135"/>
      <c r="R11" s="135"/>
      <c r="S11" s="135"/>
      <c r="T11" s="135"/>
      <c r="U11" s="135"/>
      <c r="V11" s="135"/>
      <c r="W11" s="135"/>
      <c r="X11" s="135"/>
    </row>
    <row r="12" spans="1:24">
      <c r="C12" s="291"/>
      <c r="D12" s="44" t="s">
        <v>238</v>
      </c>
      <c r="E12" s="134"/>
      <c r="F12" s="134"/>
      <c r="G12" s="135"/>
      <c r="H12" s="135"/>
      <c r="I12" s="135"/>
      <c r="J12" s="135"/>
      <c r="K12" s="135"/>
      <c r="L12" s="135"/>
      <c r="M12" s="135"/>
      <c r="N12" s="135"/>
      <c r="O12" s="135"/>
      <c r="P12" s="135"/>
      <c r="Q12" s="135"/>
      <c r="R12" s="135"/>
      <c r="S12" s="135"/>
      <c r="T12" s="135"/>
      <c r="U12" s="135"/>
      <c r="V12" s="135"/>
      <c r="W12" s="135"/>
      <c r="X12" s="135"/>
    </row>
    <row r="13" spans="1:24" ht="16.2">
      <c r="C13" s="292"/>
      <c r="D13" s="45" t="s">
        <v>158</v>
      </c>
      <c r="E13" s="134"/>
      <c r="F13" s="134"/>
      <c r="G13" s="135"/>
      <c r="H13" s="135"/>
      <c r="I13" s="135"/>
      <c r="J13" s="135"/>
      <c r="K13" s="135"/>
      <c r="L13" s="135"/>
      <c r="M13" s="135"/>
      <c r="N13" s="135"/>
      <c r="O13" s="135"/>
      <c r="P13" s="135"/>
      <c r="Q13" s="135"/>
      <c r="R13" s="135"/>
      <c r="S13" s="135"/>
      <c r="T13" s="135"/>
      <c r="U13" s="135"/>
      <c r="V13" s="135"/>
      <c r="W13" s="135"/>
      <c r="X13" s="135"/>
    </row>
    <row r="14" spans="1:24" ht="16.2">
      <c r="C14" s="9" t="s">
        <v>286</v>
      </c>
      <c r="G14" s="137"/>
      <c r="H14" s="137"/>
      <c r="I14" s="137"/>
      <c r="J14" s="137"/>
      <c r="K14" s="137"/>
      <c r="L14" s="137"/>
      <c r="M14" s="137"/>
      <c r="N14" s="137"/>
      <c r="O14" s="137"/>
      <c r="P14" s="137"/>
      <c r="Q14" s="137"/>
      <c r="R14" s="137"/>
      <c r="S14" s="137"/>
      <c r="T14" s="137"/>
      <c r="U14" s="137"/>
      <c r="V14" s="137"/>
      <c r="W14" s="137"/>
      <c r="X14" s="137"/>
    </row>
    <row r="15" spans="1:24" s="128" customFormat="1" ht="16.2">
      <c r="C15" s="9" t="s">
        <v>391</v>
      </c>
      <c r="G15" s="226"/>
      <c r="H15" s="226"/>
      <c r="I15" s="226"/>
      <c r="J15" s="226"/>
      <c r="K15" s="226"/>
      <c r="L15" s="226"/>
      <c r="M15" s="226"/>
      <c r="N15" s="226"/>
      <c r="O15" s="226"/>
      <c r="P15" s="226"/>
      <c r="Q15" s="226"/>
      <c r="R15" s="226"/>
      <c r="S15" s="226"/>
      <c r="T15" s="226"/>
      <c r="U15" s="226"/>
      <c r="V15" s="226"/>
      <c r="W15" s="226"/>
      <c r="X15" s="226"/>
    </row>
    <row r="16" spans="1:24" ht="16.2">
      <c r="B16" s="130" t="s">
        <v>130</v>
      </c>
      <c r="C16" s="235" t="s">
        <v>239</v>
      </c>
      <c r="D16" s="130"/>
      <c r="G16" s="137"/>
      <c r="H16" s="137"/>
      <c r="I16" s="137"/>
      <c r="J16" s="137"/>
      <c r="K16" s="137"/>
      <c r="L16" s="137"/>
      <c r="M16" s="137"/>
      <c r="N16" s="137"/>
      <c r="O16" s="137"/>
      <c r="P16" s="137"/>
      <c r="Q16" s="137"/>
      <c r="R16" s="137"/>
      <c r="S16" s="137"/>
      <c r="T16" s="137"/>
      <c r="U16" s="137"/>
      <c r="V16" s="137"/>
      <c r="W16" s="137"/>
      <c r="X16" s="137"/>
    </row>
    <row r="17" spans="1:24" ht="16.2">
      <c r="C17" s="138" t="s">
        <v>240</v>
      </c>
      <c r="D17" s="172" t="s">
        <v>287</v>
      </c>
      <c r="E17" s="293" t="s">
        <v>288</v>
      </c>
      <c r="F17" s="293"/>
      <c r="G17" s="137"/>
      <c r="H17" s="137"/>
      <c r="I17" s="137"/>
      <c r="J17" s="137"/>
      <c r="K17" s="137"/>
      <c r="L17" s="137"/>
      <c r="M17" s="137"/>
      <c r="N17" s="137"/>
      <c r="O17" s="137"/>
      <c r="P17" s="137"/>
      <c r="Q17" s="137"/>
      <c r="R17" s="137"/>
      <c r="S17" s="137"/>
      <c r="T17" s="137"/>
      <c r="U17" s="137"/>
      <c r="V17" s="137"/>
      <c r="W17" s="137"/>
      <c r="X17" s="137"/>
    </row>
    <row r="18" spans="1:24" ht="16.2">
      <c r="C18" s="172" t="s">
        <v>289</v>
      </c>
      <c r="D18" s="193">
        <v>5.0000000000000001E-3</v>
      </c>
      <c r="E18" s="294"/>
      <c r="F18" s="294"/>
      <c r="G18" s="137"/>
      <c r="H18" s="137"/>
      <c r="I18" s="137"/>
      <c r="J18" s="137"/>
      <c r="K18" s="137"/>
      <c r="L18" s="137"/>
      <c r="M18" s="137"/>
      <c r="N18" s="137"/>
      <c r="O18" s="137"/>
      <c r="P18" s="137"/>
      <c r="Q18" s="137"/>
      <c r="R18" s="137"/>
      <c r="S18" s="137"/>
      <c r="T18" s="137"/>
      <c r="U18" s="137"/>
      <c r="V18" s="137"/>
      <c r="W18" s="137"/>
      <c r="X18" s="137"/>
    </row>
    <row r="19" spans="1:24" ht="16.2">
      <c r="C19" s="236" t="s">
        <v>431</v>
      </c>
      <c r="D19" s="81"/>
      <c r="E19" s="81"/>
      <c r="F19" s="81"/>
      <c r="G19" s="137"/>
      <c r="H19" s="137"/>
      <c r="I19" s="137"/>
      <c r="J19" s="137"/>
      <c r="K19" s="137"/>
      <c r="L19" s="137"/>
      <c r="M19" s="137"/>
      <c r="N19" s="137"/>
      <c r="O19" s="137"/>
      <c r="P19" s="137"/>
      <c r="Q19" s="137"/>
      <c r="R19" s="137"/>
      <c r="S19" s="137"/>
      <c r="T19" s="137"/>
      <c r="U19" s="137"/>
      <c r="V19" s="137"/>
      <c r="W19" s="137"/>
      <c r="X19" s="137"/>
    </row>
    <row r="20" spans="1:24" ht="16.2">
      <c r="B20" s="130" t="s">
        <v>137</v>
      </c>
      <c r="C20" s="130" t="s">
        <v>241</v>
      </c>
      <c r="D20" s="130"/>
      <c r="E20" s="130"/>
    </row>
    <row r="21" spans="1:24" ht="16.2">
      <c r="C21" s="287" t="s">
        <v>242</v>
      </c>
      <c r="D21" s="287"/>
      <c r="E21" s="287"/>
      <c r="F21" s="287"/>
      <c r="G21" s="287"/>
      <c r="H21" s="140" t="s">
        <v>243</v>
      </c>
      <c r="I21" s="239" t="s">
        <v>448</v>
      </c>
      <c r="J21" s="140" t="s">
        <v>244</v>
      </c>
      <c r="O21" s="288"/>
      <c r="P21" s="288"/>
      <c r="Q21" s="288"/>
    </row>
    <row r="22" spans="1:24" ht="19.5" customHeight="1">
      <c r="C22" s="289" t="s">
        <v>290</v>
      </c>
      <c r="D22" s="289"/>
      <c r="E22" s="289"/>
      <c r="F22" s="289"/>
      <c r="G22" s="289"/>
      <c r="H22" s="141"/>
      <c r="I22" s="227"/>
      <c r="J22" s="141"/>
      <c r="O22" s="288"/>
      <c r="P22" s="288"/>
      <c r="Q22" s="288"/>
    </row>
    <row r="23" spans="1:24" ht="18.75" customHeight="1">
      <c r="C23" s="289" t="s">
        <v>450</v>
      </c>
      <c r="D23" s="289"/>
      <c r="E23" s="289"/>
      <c r="F23" s="289"/>
      <c r="G23" s="289"/>
      <c r="H23" s="141"/>
      <c r="I23" s="227"/>
      <c r="J23" s="141"/>
      <c r="O23" s="288"/>
      <c r="P23" s="288"/>
      <c r="Q23" s="288"/>
    </row>
    <row r="24" spans="1:24" ht="16.2" customHeight="1">
      <c r="C24" s="49" t="s">
        <v>465</v>
      </c>
      <c r="D24" s="7"/>
      <c r="E24" s="7"/>
      <c r="F24" s="7"/>
      <c r="G24" s="7"/>
      <c r="H24" s="7"/>
      <c r="I24" s="7"/>
      <c r="J24" s="7"/>
      <c r="K24" s="7"/>
      <c r="L24" s="7"/>
      <c r="M24" s="7"/>
      <c r="N24" s="7"/>
      <c r="O24" s="7"/>
      <c r="P24" s="7"/>
      <c r="Q24" s="7"/>
      <c r="R24" s="142"/>
      <c r="S24" s="142"/>
      <c r="T24" s="142"/>
      <c r="U24" s="142"/>
      <c r="V24" s="142"/>
      <c r="W24" s="142"/>
      <c r="X24" s="142"/>
    </row>
    <row r="25" spans="1:24" ht="15.6" customHeight="1">
      <c r="C25" s="285" t="s">
        <v>466</v>
      </c>
      <c r="D25" s="286"/>
      <c r="E25" s="286"/>
      <c r="F25" s="286"/>
      <c r="G25" s="286"/>
      <c r="H25" s="286"/>
      <c r="I25" s="286"/>
      <c r="J25" s="286"/>
      <c r="K25" s="286"/>
      <c r="L25" s="286"/>
      <c r="M25" s="286"/>
      <c r="N25" s="286"/>
      <c r="O25" s="286"/>
      <c r="P25" s="286"/>
      <c r="Q25" s="286"/>
      <c r="R25" s="142"/>
      <c r="S25" s="142"/>
      <c r="T25" s="142"/>
      <c r="U25" s="142"/>
      <c r="V25" s="142"/>
      <c r="W25" s="142"/>
      <c r="X25" s="142"/>
    </row>
    <row r="26" spans="1:24" ht="16.2">
      <c r="C26" s="140"/>
      <c r="D26" s="287" t="s">
        <v>245</v>
      </c>
      <c r="E26" s="287"/>
      <c r="F26" s="287"/>
      <c r="G26" s="287"/>
      <c r="H26" s="287"/>
      <c r="I26" s="287"/>
      <c r="J26" s="287"/>
      <c r="K26" s="288"/>
      <c r="L26" s="288"/>
      <c r="M26" s="288"/>
      <c r="N26" s="288"/>
      <c r="O26" s="288"/>
      <c r="P26" s="288"/>
      <c r="Q26" s="288"/>
    </row>
    <row r="27" spans="1:24" ht="19.5" customHeight="1">
      <c r="C27" s="178" t="s">
        <v>291</v>
      </c>
      <c r="D27" s="289" t="s">
        <v>292</v>
      </c>
      <c r="E27" s="289"/>
      <c r="F27" s="289"/>
      <c r="G27" s="289"/>
      <c r="H27" s="289"/>
      <c r="I27" s="289"/>
      <c r="J27" s="289"/>
      <c r="K27" s="288"/>
      <c r="L27" s="288"/>
      <c r="M27" s="288"/>
      <c r="N27" s="288"/>
      <c r="O27" s="288"/>
      <c r="P27" s="288"/>
      <c r="Q27" s="288"/>
    </row>
    <row r="28" spans="1:24" ht="19.5" customHeight="1">
      <c r="C28" s="178" t="s">
        <v>293</v>
      </c>
      <c r="D28" s="289" t="s">
        <v>294</v>
      </c>
      <c r="E28" s="289"/>
      <c r="F28" s="289"/>
      <c r="G28" s="289"/>
      <c r="H28" s="289"/>
      <c r="I28" s="289"/>
      <c r="J28" s="289"/>
      <c r="K28" s="288"/>
      <c r="L28" s="288"/>
      <c r="M28" s="288"/>
      <c r="N28" s="288"/>
      <c r="O28" s="288"/>
      <c r="P28" s="288"/>
      <c r="Q28" s="288"/>
    </row>
    <row r="29" spans="1:24">
      <c r="A29" s="126"/>
    </row>
    <row r="30" spans="1:24" ht="16.2">
      <c r="A30" s="143" t="s">
        <v>246</v>
      </c>
      <c r="B30" s="143" t="s">
        <v>89</v>
      </c>
      <c r="C30" s="143"/>
      <c r="D30" s="144"/>
    </row>
    <row r="31" spans="1:24" s="145" customFormat="1" ht="16.5" customHeight="1">
      <c r="B31" s="146" t="s">
        <v>90</v>
      </c>
      <c r="C31" s="147" t="s">
        <v>247</v>
      </c>
      <c r="D31" s="148"/>
      <c r="E31" s="300" t="s">
        <v>414</v>
      </c>
      <c r="F31" s="300"/>
      <c r="G31" s="300"/>
      <c r="H31" s="300"/>
      <c r="I31" s="300" t="s">
        <v>415</v>
      </c>
      <c r="J31" s="300"/>
      <c r="K31" s="300"/>
      <c r="L31" s="300"/>
    </row>
    <row r="32" spans="1:24" ht="16.2">
      <c r="C32" s="297"/>
      <c r="D32" s="298"/>
      <c r="E32" s="149" t="s">
        <v>248</v>
      </c>
      <c r="F32" s="150" t="s">
        <v>249</v>
      </c>
      <c r="G32" s="150" t="s">
        <v>250</v>
      </c>
      <c r="H32" s="151" t="s">
        <v>15</v>
      </c>
      <c r="I32" s="152" t="s">
        <v>248</v>
      </c>
      <c r="J32" s="150" t="s">
        <v>249</v>
      </c>
      <c r="K32" s="150" t="s">
        <v>250</v>
      </c>
      <c r="L32" s="153" t="s">
        <v>15</v>
      </c>
      <c r="M32" s="154"/>
      <c r="N32" s="154"/>
      <c r="O32" s="154"/>
      <c r="P32" s="154"/>
    </row>
    <row r="33" spans="2:18">
      <c r="C33" s="296" t="s">
        <v>463</v>
      </c>
      <c r="D33" s="296"/>
      <c r="E33" s="155"/>
      <c r="F33" s="156"/>
      <c r="G33" s="156"/>
      <c r="H33" s="157">
        <f>SUM(E33:G33)</f>
        <v>0</v>
      </c>
      <c r="I33" s="241">
        <f>E33</f>
        <v>0</v>
      </c>
      <c r="J33" s="241">
        <f t="shared" ref="J33:K33" si="0">F33</f>
        <v>0</v>
      </c>
      <c r="K33" s="241">
        <f t="shared" si="0"/>
        <v>0</v>
      </c>
      <c r="L33" s="159">
        <f>SUM(I33:K33)</f>
        <v>0</v>
      </c>
      <c r="M33" s="154"/>
      <c r="N33" s="154"/>
      <c r="O33" s="154"/>
      <c r="P33" s="154"/>
    </row>
    <row r="34" spans="2:18">
      <c r="C34" s="299" t="s">
        <v>251</v>
      </c>
      <c r="D34" s="299"/>
      <c r="E34" s="155"/>
      <c r="F34" s="160"/>
      <c r="G34" s="160"/>
      <c r="H34" s="157">
        <f>E34</f>
        <v>0</v>
      </c>
      <c r="I34" s="158"/>
      <c r="J34" s="160"/>
      <c r="K34" s="160"/>
      <c r="L34" s="159">
        <f>I34</f>
        <v>0</v>
      </c>
      <c r="M34" s="154"/>
      <c r="N34" s="154"/>
      <c r="O34" s="154"/>
      <c r="P34" s="154"/>
    </row>
    <row r="35" spans="2:18">
      <c r="C35" s="296" t="s">
        <v>451</v>
      </c>
      <c r="D35" s="296"/>
      <c r="E35" s="155"/>
      <c r="F35" s="160"/>
      <c r="G35" s="160"/>
      <c r="H35" s="157">
        <f>E35</f>
        <v>0</v>
      </c>
      <c r="I35" s="158"/>
      <c r="J35" s="160"/>
      <c r="K35" s="160"/>
      <c r="L35" s="159">
        <f>I35</f>
        <v>0</v>
      </c>
      <c r="M35" s="154"/>
      <c r="N35" s="154"/>
      <c r="O35" s="154"/>
      <c r="P35" s="154"/>
    </row>
    <row r="36" spans="2:18">
      <c r="C36" s="296" t="s">
        <v>252</v>
      </c>
      <c r="D36" s="296"/>
      <c r="E36" s="155"/>
      <c r="F36" s="160"/>
      <c r="G36" s="160"/>
      <c r="H36" s="157">
        <f>E36</f>
        <v>0</v>
      </c>
      <c r="I36" s="158"/>
      <c r="J36" s="160"/>
      <c r="K36" s="160"/>
      <c r="L36" s="159">
        <f>I36</f>
        <v>0</v>
      </c>
      <c r="M36" s="154"/>
      <c r="N36" s="154"/>
      <c r="O36" s="154"/>
      <c r="P36" s="154"/>
    </row>
    <row r="37" spans="2:18">
      <c r="C37" s="295" t="s">
        <v>452</v>
      </c>
      <c r="D37" s="296"/>
      <c r="E37" s="155"/>
      <c r="F37" s="156"/>
      <c r="G37" s="160"/>
      <c r="H37" s="157">
        <f>SUM(E37:F37)</f>
        <v>0</v>
      </c>
      <c r="I37" s="158"/>
      <c r="J37" s="156"/>
      <c r="K37" s="160"/>
      <c r="L37" s="159">
        <f>SUM(I37:J37)</f>
        <v>0</v>
      </c>
      <c r="M37" s="154"/>
      <c r="N37" s="154"/>
      <c r="O37" s="154"/>
      <c r="P37" s="154"/>
    </row>
    <row r="38" spans="2:18">
      <c r="C38" s="296" t="s">
        <v>253</v>
      </c>
      <c r="D38" s="296"/>
      <c r="E38" s="161"/>
      <c r="F38" s="162"/>
      <c r="G38" s="162"/>
      <c r="H38" s="163">
        <f>SUM(E38:G38)</f>
        <v>0</v>
      </c>
      <c r="I38" s="164"/>
      <c r="J38" s="162"/>
      <c r="K38" s="162"/>
      <c r="L38" s="165">
        <f>SUM(I38:K38)</f>
        <v>0</v>
      </c>
      <c r="M38" s="154"/>
      <c r="N38" s="154"/>
      <c r="O38" s="154"/>
      <c r="P38" s="154"/>
    </row>
    <row r="39" spans="2:18" ht="16.2">
      <c r="C39" s="49" t="s">
        <v>453</v>
      </c>
      <c r="D39" s="166"/>
      <c r="E39" s="154"/>
      <c r="F39" s="154"/>
      <c r="G39" s="154"/>
      <c r="H39" s="154"/>
      <c r="I39" s="154"/>
      <c r="J39" s="154"/>
      <c r="K39" s="154"/>
      <c r="L39" s="154"/>
      <c r="M39" s="154"/>
      <c r="N39" s="154"/>
      <c r="O39" s="154"/>
      <c r="P39" s="154"/>
    </row>
    <row r="40" spans="2:18" ht="15.6" customHeight="1">
      <c r="C40" s="302" t="s">
        <v>454</v>
      </c>
      <c r="D40" s="303"/>
      <c r="E40" s="303"/>
      <c r="F40" s="303"/>
      <c r="G40" s="303"/>
      <c r="H40" s="303"/>
      <c r="I40" s="303"/>
      <c r="J40" s="303"/>
      <c r="K40" s="303"/>
      <c r="L40" s="303"/>
      <c r="M40" s="303"/>
      <c r="N40" s="303"/>
      <c r="O40" s="303"/>
      <c r="P40" s="303"/>
      <c r="Q40" s="303"/>
      <c r="R40" s="303"/>
    </row>
    <row r="41" spans="2:18">
      <c r="B41" s="130"/>
      <c r="C41" s="147"/>
    </row>
    <row r="42" spans="2:18" ht="32.4">
      <c r="B42" s="130" t="s">
        <v>130</v>
      </c>
      <c r="C42" s="147" t="s">
        <v>455</v>
      </c>
      <c r="E42" s="140" t="s">
        <v>437</v>
      </c>
      <c r="F42" s="237" t="s">
        <v>438</v>
      </c>
    </row>
    <row r="43" spans="2:18">
      <c r="C43" s="296" t="s">
        <v>464</v>
      </c>
      <c r="D43" s="296"/>
      <c r="E43" s="167"/>
      <c r="F43" s="242">
        <f>E43</f>
        <v>0</v>
      </c>
      <c r="G43" s="168"/>
    </row>
    <row r="44" spans="2:18">
      <c r="C44" s="296" t="s">
        <v>254</v>
      </c>
      <c r="D44" s="296"/>
      <c r="E44" s="167"/>
      <c r="F44" s="167"/>
      <c r="G44" s="168"/>
      <c r="H44" s="194"/>
    </row>
    <row r="45" spans="2:18">
      <c r="C45" s="296" t="s">
        <v>255</v>
      </c>
      <c r="D45" s="296"/>
      <c r="E45" s="167"/>
      <c r="F45" s="167"/>
      <c r="G45" s="168"/>
      <c r="H45" s="194"/>
    </row>
    <row r="46" spans="2:18">
      <c r="C46" s="296" t="s">
        <v>457</v>
      </c>
      <c r="D46" s="296"/>
      <c r="E46" s="167"/>
      <c r="F46" s="167"/>
      <c r="G46" s="168"/>
    </row>
    <row r="47" spans="2:18">
      <c r="C47" s="296" t="s">
        <v>256</v>
      </c>
      <c r="D47" s="296"/>
      <c r="E47" s="167"/>
      <c r="F47" s="167"/>
      <c r="G47" s="168"/>
    </row>
    <row r="48" spans="2:18">
      <c r="C48" s="296" t="s">
        <v>257</v>
      </c>
      <c r="D48" s="296"/>
      <c r="E48" s="167"/>
      <c r="F48" s="167"/>
      <c r="G48" s="168"/>
    </row>
    <row r="49" spans="1:17">
      <c r="C49" s="301" t="s">
        <v>258</v>
      </c>
      <c r="D49" s="301"/>
      <c r="E49" s="169">
        <f>E43+E44+E45+E47+E48</f>
        <v>0</v>
      </c>
      <c r="F49" s="169">
        <f>F43+F44+F45+F47+F48</f>
        <v>0</v>
      </c>
      <c r="G49" s="168"/>
    </row>
    <row r="50" spans="1:17">
      <c r="C50" s="296" t="s">
        <v>259</v>
      </c>
      <c r="D50" s="296"/>
      <c r="E50" s="134"/>
      <c r="F50" s="134"/>
    </row>
    <row r="51" spans="1:17">
      <c r="C51" s="296" t="s">
        <v>163</v>
      </c>
      <c r="D51" s="296"/>
      <c r="E51" s="170"/>
      <c r="F51" s="170"/>
    </row>
    <row r="52" spans="1:17">
      <c r="C52" s="301" t="s">
        <v>164</v>
      </c>
      <c r="D52" s="301"/>
      <c r="E52" s="171">
        <f>MAX(E50*(3%-E51),0)</f>
        <v>0</v>
      </c>
      <c r="F52" s="171">
        <f>MAX(F50*(3%-F51),0)</f>
        <v>0</v>
      </c>
    </row>
    <row r="53" spans="1:17" ht="16.2">
      <c r="C53" s="49" t="s">
        <v>456</v>
      </c>
      <c r="D53" s="166"/>
      <c r="E53" s="145"/>
      <c r="F53" s="145"/>
    </row>
    <row r="54" spans="1:17">
      <c r="C54" s="166"/>
      <c r="D54" s="166"/>
      <c r="E54" s="145"/>
      <c r="F54" s="145"/>
    </row>
    <row r="55" spans="1:17" ht="16.2">
      <c r="A55" s="143" t="s">
        <v>260</v>
      </c>
      <c r="B55" s="127" t="s">
        <v>261</v>
      </c>
      <c r="C55" s="127"/>
      <c r="D55" s="127"/>
      <c r="E55" s="127"/>
      <c r="F55" s="287" t="s">
        <v>439</v>
      </c>
      <c r="G55" s="287"/>
      <c r="H55" s="287"/>
      <c r="I55" s="287" t="s">
        <v>440</v>
      </c>
      <c r="J55" s="287"/>
      <c r="K55" s="287"/>
    </row>
    <row r="56" spans="1:17" ht="34.950000000000003" customHeight="1">
      <c r="B56" s="309"/>
      <c r="C56" s="310"/>
      <c r="D56" s="310"/>
      <c r="E56" s="311"/>
      <c r="F56" s="172" t="s">
        <v>19</v>
      </c>
      <c r="G56" s="172" t="s">
        <v>20</v>
      </c>
      <c r="H56" s="172" t="s">
        <v>262</v>
      </c>
      <c r="I56" s="172" t="s">
        <v>19</v>
      </c>
      <c r="J56" s="172" t="s">
        <v>20</v>
      </c>
      <c r="K56" s="172" t="s">
        <v>262</v>
      </c>
      <c r="L56" s="173"/>
      <c r="M56" s="173"/>
      <c r="N56" s="173"/>
      <c r="Q56" s="81"/>
    </row>
    <row r="57" spans="1:17">
      <c r="B57" s="247" t="s">
        <v>295</v>
      </c>
      <c r="C57" s="248"/>
      <c r="D57" s="248"/>
      <c r="E57" s="249"/>
      <c r="F57" s="174"/>
      <c r="G57" s="174"/>
      <c r="H57" s="174"/>
      <c r="I57" s="174"/>
      <c r="J57" s="174"/>
      <c r="K57" s="174"/>
      <c r="L57" s="175"/>
      <c r="M57" s="175"/>
      <c r="N57" s="175"/>
      <c r="Q57" s="175"/>
    </row>
    <row r="58" spans="1:17">
      <c r="B58" s="247" t="s">
        <v>296</v>
      </c>
      <c r="C58" s="248"/>
      <c r="D58" s="248"/>
      <c r="E58" s="249"/>
      <c r="F58" s="174"/>
      <c r="G58" s="174"/>
      <c r="H58" s="174"/>
      <c r="I58" s="174"/>
      <c r="J58" s="174"/>
      <c r="K58" s="174"/>
      <c r="L58" s="175"/>
      <c r="M58" s="175"/>
      <c r="N58" s="175"/>
      <c r="Q58" s="175"/>
    </row>
    <row r="59" spans="1:17">
      <c r="B59" s="312" t="s">
        <v>263</v>
      </c>
      <c r="C59" s="313"/>
      <c r="D59" s="318" t="s">
        <v>264</v>
      </c>
      <c r="E59" s="319"/>
      <c r="F59" s="174"/>
      <c r="G59" s="174"/>
      <c r="H59" s="174"/>
      <c r="I59" s="174"/>
      <c r="J59" s="174"/>
      <c r="K59" s="174"/>
      <c r="L59" s="175"/>
      <c r="M59" s="175"/>
      <c r="N59" s="175"/>
      <c r="Q59" s="175"/>
    </row>
    <row r="60" spans="1:17">
      <c r="B60" s="314"/>
      <c r="C60" s="315"/>
      <c r="D60" s="318" t="s">
        <v>265</v>
      </c>
      <c r="E60" s="319"/>
      <c r="F60" s="174"/>
      <c r="G60" s="174"/>
      <c r="H60" s="174"/>
      <c r="I60" s="174"/>
      <c r="J60" s="174"/>
      <c r="K60" s="174"/>
      <c r="L60" s="175"/>
      <c r="M60" s="175"/>
      <c r="N60" s="175"/>
      <c r="Q60" s="175"/>
    </row>
    <row r="61" spans="1:17">
      <c r="B61" s="316"/>
      <c r="C61" s="317"/>
      <c r="D61" s="320" t="s">
        <v>266</v>
      </c>
      <c r="E61" s="321"/>
      <c r="F61" s="174"/>
      <c r="G61" s="174"/>
      <c r="H61" s="174"/>
      <c r="I61" s="174"/>
      <c r="J61" s="174"/>
      <c r="K61" s="174"/>
      <c r="L61" s="175"/>
      <c r="M61" s="175"/>
      <c r="N61" s="175"/>
      <c r="Q61" s="175"/>
    </row>
    <row r="62" spans="1:17">
      <c r="B62" s="305" t="s">
        <v>267</v>
      </c>
      <c r="C62" s="305"/>
      <c r="D62" s="306" t="s">
        <v>268</v>
      </c>
      <c r="E62" s="306"/>
      <c r="F62" s="174"/>
      <c r="G62" s="174"/>
      <c r="H62" s="174"/>
      <c r="I62" s="174"/>
      <c r="J62" s="174"/>
      <c r="K62" s="174"/>
      <c r="L62" s="175"/>
      <c r="M62" s="175"/>
      <c r="N62" s="175"/>
      <c r="Q62" s="175"/>
    </row>
    <row r="63" spans="1:17">
      <c r="B63" s="305"/>
      <c r="C63" s="305"/>
      <c r="D63" s="306" t="s">
        <v>269</v>
      </c>
      <c r="E63" s="306"/>
      <c r="F63" s="174"/>
      <c r="G63" s="174"/>
      <c r="H63" s="174"/>
      <c r="I63" s="174"/>
      <c r="J63" s="174"/>
      <c r="K63" s="174"/>
      <c r="L63" s="175"/>
      <c r="M63" s="175"/>
      <c r="N63" s="175"/>
      <c r="Q63" s="175"/>
    </row>
    <row r="64" spans="1:17" ht="33.6" customHeight="1">
      <c r="B64" s="305"/>
      <c r="C64" s="305"/>
      <c r="D64" s="307" t="s">
        <v>458</v>
      </c>
      <c r="E64" s="306"/>
      <c r="F64" s="174"/>
      <c r="G64" s="174"/>
      <c r="H64" s="174"/>
      <c r="I64" s="174"/>
      <c r="J64" s="174"/>
      <c r="K64" s="174"/>
      <c r="L64" s="175"/>
      <c r="M64" s="175"/>
      <c r="N64" s="175"/>
      <c r="Q64" s="175"/>
    </row>
    <row r="65" spans="2:17">
      <c r="B65" s="289" t="s">
        <v>270</v>
      </c>
      <c r="C65" s="289"/>
      <c r="D65" s="306" t="s">
        <v>297</v>
      </c>
      <c r="E65" s="306"/>
      <c r="F65" s="174"/>
      <c r="G65" s="174"/>
      <c r="H65" s="174"/>
      <c r="I65" s="174"/>
      <c r="J65" s="174"/>
      <c r="K65" s="174"/>
      <c r="L65" s="175"/>
      <c r="M65" s="175"/>
      <c r="N65" s="175"/>
      <c r="Q65" s="175"/>
    </row>
    <row r="66" spans="2:17">
      <c r="B66" s="289"/>
      <c r="C66" s="289"/>
      <c r="D66" s="308" t="s">
        <v>459</v>
      </c>
      <c r="E66" s="306"/>
      <c r="F66" s="174"/>
      <c r="G66" s="174"/>
      <c r="H66" s="174"/>
      <c r="I66" s="174"/>
      <c r="J66" s="174"/>
      <c r="K66" s="174"/>
      <c r="L66" s="175"/>
      <c r="M66" s="175"/>
      <c r="N66" s="175"/>
      <c r="Q66" s="175"/>
    </row>
    <row r="67" spans="2:17">
      <c r="B67" s="289" t="s">
        <v>271</v>
      </c>
      <c r="C67" s="289"/>
      <c r="D67" s="289"/>
      <c r="E67" s="289"/>
      <c r="F67" s="176"/>
      <c r="G67" s="176"/>
      <c r="H67" s="176"/>
      <c r="I67" s="176"/>
      <c r="J67" s="176"/>
      <c r="K67" s="176"/>
      <c r="L67" s="7"/>
      <c r="M67" s="7"/>
      <c r="N67" s="7"/>
      <c r="Q67" s="175"/>
    </row>
    <row r="68" spans="2:17" ht="16.2">
      <c r="B68" s="49" t="s">
        <v>460</v>
      </c>
    </row>
    <row r="69" spans="2:17" ht="16.2">
      <c r="B69" s="4" t="s">
        <v>461</v>
      </c>
    </row>
    <row r="70" spans="2:17">
      <c r="B70" s="177"/>
    </row>
    <row r="71" spans="2:17" ht="15.75" customHeight="1">
      <c r="B71" s="304" t="s">
        <v>272</v>
      </c>
      <c r="C71" s="304"/>
      <c r="D71" s="304"/>
      <c r="E71" s="304"/>
      <c r="F71" s="304"/>
      <c r="G71" s="304"/>
      <c r="H71" s="304"/>
      <c r="I71" s="304"/>
      <c r="J71" s="304"/>
      <c r="K71" s="304"/>
      <c r="L71" s="304"/>
      <c r="M71" s="304"/>
      <c r="N71" s="304"/>
    </row>
    <row r="72" spans="2:17" ht="48" customHeight="1">
      <c r="B72" s="285" t="s">
        <v>392</v>
      </c>
      <c r="C72" s="286"/>
      <c r="D72" s="286"/>
      <c r="E72" s="286"/>
      <c r="F72" s="286"/>
      <c r="G72" s="286"/>
      <c r="H72" s="286"/>
      <c r="I72" s="286"/>
      <c r="J72" s="286"/>
      <c r="K72" s="286"/>
      <c r="L72" s="286"/>
      <c r="M72" s="286"/>
      <c r="N72" s="286"/>
    </row>
    <row r="73" spans="2:17" ht="15.75" customHeight="1">
      <c r="B73" s="177"/>
    </row>
  </sheetData>
  <mergeCells count="59">
    <mergeCell ref="B72:N72"/>
    <mergeCell ref="C52:D52"/>
    <mergeCell ref="F55:H55"/>
    <mergeCell ref="I55:K55"/>
    <mergeCell ref="B58:E58"/>
    <mergeCell ref="B59:C61"/>
    <mergeCell ref="B71:N71"/>
    <mergeCell ref="D62:E62"/>
    <mergeCell ref="D63:E63"/>
    <mergeCell ref="D64:E64"/>
    <mergeCell ref="D65:E65"/>
    <mergeCell ref="B62:C64"/>
    <mergeCell ref="B65:C66"/>
    <mergeCell ref="D66:E66"/>
    <mergeCell ref="B67:E67"/>
    <mergeCell ref="E17:F17"/>
    <mergeCell ref="E18:F18"/>
    <mergeCell ref="V6:X6"/>
    <mergeCell ref="C8:D8"/>
    <mergeCell ref="C9:D9"/>
    <mergeCell ref="C10:D10"/>
    <mergeCell ref="C11:C13"/>
    <mergeCell ref="C32:D32"/>
    <mergeCell ref="C46:D46"/>
    <mergeCell ref="C47:D47"/>
    <mergeCell ref="C48:D48"/>
    <mergeCell ref="C49:D49"/>
    <mergeCell ref="C43:D43"/>
    <mergeCell ref="C44:D44"/>
    <mergeCell ref="C45:D45"/>
    <mergeCell ref="E31:H31"/>
    <mergeCell ref="I31:L31"/>
    <mergeCell ref="C38:D38"/>
    <mergeCell ref="D60:E60"/>
    <mergeCell ref="D61:E61"/>
    <mergeCell ref="C33:D33"/>
    <mergeCell ref="C34:D34"/>
    <mergeCell ref="C35:D35"/>
    <mergeCell ref="C36:D36"/>
    <mergeCell ref="C37:D37"/>
    <mergeCell ref="C50:D50"/>
    <mergeCell ref="C51:D51"/>
    <mergeCell ref="B56:E56"/>
    <mergeCell ref="B57:E57"/>
    <mergeCell ref="D59:E59"/>
    <mergeCell ref="C40:R40"/>
    <mergeCell ref="D28:J28"/>
    <mergeCell ref="K28:Q28"/>
    <mergeCell ref="C21:G21"/>
    <mergeCell ref="O21:Q21"/>
    <mergeCell ref="C22:G22"/>
    <mergeCell ref="O22:Q22"/>
    <mergeCell ref="C23:G23"/>
    <mergeCell ref="O23:Q23"/>
    <mergeCell ref="D26:J26"/>
    <mergeCell ref="K26:Q26"/>
    <mergeCell ref="D27:J27"/>
    <mergeCell ref="K27:Q27"/>
    <mergeCell ref="C25:Q25"/>
  </mergeCells>
  <phoneticPr fontId="20"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14"/>
  <sheetViews>
    <sheetView topLeftCell="A109" workbookViewId="0">
      <selection activeCell="A2" sqref="A2"/>
    </sheetView>
  </sheetViews>
  <sheetFormatPr defaultColWidth="9" defaultRowHeight="15.6"/>
  <cols>
    <col min="1" max="1" width="3.88671875" style="86" customWidth="1"/>
    <col min="2" max="2" width="4.88671875" style="86" customWidth="1"/>
    <col min="3" max="3" width="10" style="86" customWidth="1"/>
    <col min="4" max="4" width="8.44140625" style="86" customWidth="1"/>
    <col min="5" max="5" width="50.88671875" style="86" customWidth="1"/>
    <col min="6" max="6" width="10.109375" style="86" bestFit="1" customWidth="1"/>
    <col min="7" max="10" width="7.109375" style="86" customWidth="1"/>
    <col min="11" max="12" width="8.44140625" style="86" bestFit="1" customWidth="1"/>
    <col min="13" max="16" width="8.44140625" style="86" customWidth="1"/>
    <col min="17" max="18" width="8.44140625" style="86" bestFit="1" customWidth="1"/>
    <col min="19" max="19" width="7.109375" style="86" customWidth="1"/>
    <col min="20" max="20" width="8.44140625" style="86" bestFit="1" customWidth="1"/>
    <col min="21" max="21" width="7.109375" style="86" customWidth="1"/>
    <col min="22" max="16384" width="9" style="86"/>
  </cols>
  <sheetData>
    <row r="1" spans="1:21" ht="19.8">
      <c r="A1" s="84" t="s">
        <v>472</v>
      </c>
      <c r="B1" s="85"/>
      <c r="C1" s="85"/>
      <c r="D1" s="85"/>
      <c r="E1" s="85"/>
      <c r="F1" s="85"/>
      <c r="G1" s="85"/>
      <c r="H1" s="85"/>
      <c r="I1" s="85"/>
      <c r="J1" s="85"/>
      <c r="K1" s="85"/>
      <c r="T1" s="85"/>
      <c r="U1" s="85"/>
    </row>
    <row r="2" spans="1:21">
      <c r="A2" s="87"/>
      <c r="B2" s="88"/>
      <c r="C2" s="88"/>
      <c r="D2" s="88"/>
      <c r="E2" s="88"/>
      <c r="F2" s="88"/>
      <c r="G2" s="88"/>
      <c r="H2" s="88"/>
      <c r="I2" s="88"/>
      <c r="J2" s="88"/>
      <c r="K2" s="88"/>
      <c r="L2" s="88"/>
      <c r="M2" s="88"/>
      <c r="N2" s="88"/>
      <c r="O2" s="88"/>
      <c r="P2" s="88"/>
      <c r="Q2" s="88"/>
      <c r="R2" s="88"/>
      <c r="S2" s="88"/>
      <c r="T2" s="88"/>
      <c r="U2" s="88"/>
    </row>
    <row r="3" spans="1:21">
      <c r="A3" s="88"/>
      <c r="B3" s="88"/>
      <c r="C3" s="88"/>
      <c r="D3" s="88"/>
      <c r="E3" s="88"/>
      <c r="F3" s="88"/>
      <c r="G3" s="88"/>
      <c r="H3" s="88"/>
      <c r="I3" s="88"/>
      <c r="J3" s="88"/>
      <c r="K3" s="88"/>
      <c r="L3" s="88"/>
      <c r="M3" s="88"/>
      <c r="N3" s="88"/>
      <c r="O3" s="88"/>
      <c r="P3" s="88"/>
      <c r="Q3" s="88"/>
      <c r="R3" s="88"/>
      <c r="S3" s="88"/>
      <c r="T3" s="88"/>
      <c r="U3" s="88"/>
    </row>
    <row r="4" spans="1:21" s="89" customFormat="1" ht="16.2">
      <c r="A4" s="89" t="s">
        <v>88</v>
      </c>
      <c r="B4" s="89" t="s">
        <v>89</v>
      </c>
      <c r="F4" s="85"/>
      <c r="G4" s="85"/>
      <c r="H4" s="85"/>
      <c r="I4" s="85"/>
      <c r="J4" s="85"/>
      <c r="K4" s="85"/>
      <c r="L4" s="85"/>
      <c r="M4" s="85"/>
      <c r="N4" s="85"/>
      <c r="O4" s="85"/>
      <c r="P4" s="85"/>
      <c r="Q4" s="85"/>
      <c r="R4" s="85"/>
      <c r="S4" s="85"/>
      <c r="T4" s="85"/>
      <c r="U4" s="85"/>
    </row>
    <row r="5" spans="1:21" ht="16.2">
      <c r="B5" s="90" t="s">
        <v>90</v>
      </c>
      <c r="C5" s="85" t="s">
        <v>91</v>
      </c>
      <c r="D5" s="85"/>
      <c r="U5" s="91" t="s">
        <v>92</v>
      </c>
    </row>
    <row r="6" spans="1:21" ht="16.2">
      <c r="C6" s="323"/>
      <c r="D6" s="323"/>
      <c r="E6" s="323"/>
      <c r="F6" s="92" t="s">
        <v>93</v>
      </c>
      <c r="G6" s="92" t="s">
        <v>94</v>
      </c>
      <c r="H6" s="92" t="s">
        <v>95</v>
      </c>
      <c r="I6" s="92" t="s">
        <v>96</v>
      </c>
      <c r="J6" s="92" t="s">
        <v>97</v>
      </c>
      <c r="K6" s="93" t="s">
        <v>98</v>
      </c>
      <c r="L6" s="93" t="s">
        <v>99</v>
      </c>
      <c r="M6" s="93" t="s">
        <v>100</v>
      </c>
      <c r="N6" s="93" t="s">
        <v>101</v>
      </c>
      <c r="O6" s="93" t="s">
        <v>102</v>
      </c>
      <c r="P6" s="93" t="s">
        <v>103</v>
      </c>
      <c r="Q6" s="93" t="s">
        <v>104</v>
      </c>
      <c r="R6" s="93" t="s">
        <v>105</v>
      </c>
      <c r="S6" s="93" t="s">
        <v>106</v>
      </c>
      <c r="T6" s="93" t="s">
        <v>107</v>
      </c>
      <c r="U6" s="93" t="s">
        <v>108</v>
      </c>
    </row>
    <row r="7" spans="1:21">
      <c r="C7" s="322" t="s">
        <v>109</v>
      </c>
      <c r="D7" s="322" t="s">
        <v>110</v>
      </c>
      <c r="E7" s="322"/>
      <c r="F7" s="100"/>
      <c r="G7" s="95"/>
      <c r="H7" s="95"/>
      <c r="I7" s="95"/>
      <c r="J7" s="95"/>
      <c r="K7" s="95"/>
      <c r="L7" s="95"/>
      <c r="M7" s="95"/>
      <c r="N7" s="95"/>
      <c r="O7" s="95"/>
      <c r="P7" s="95"/>
      <c r="Q7" s="95"/>
      <c r="R7" s="95"/>
      <c r="S7" s="95"/>
      <c r="T7" s="95"/>
      <c r="U7" s="95"/>
    </row>
    <row r="8" spans="1:21">
      <c r="C8" s="322"/>
      <c r="D8" s="322" t="s">
        <v>111</v>
      </c>
      <c r="E8" s="322"/>
      <c r="F8" s="100"/>
      <c r="G8" s="95"/>
      <c r="H8" s="95"/>
      <c r="I8" s="95"/>
      <c r="J8" s="95"/>
      <c r="K8" s="95"/>
      <c r="L8" s="95"/>
      <c r="M8" s="95"/>
      <c r="N8" s="95"/>
      <c r="O8" s="95"/>
      <c r="P8" s="95"/>
      <c r="Q8" s="95"/>
      <c r="R8" s="95"/>
      <c r="S8" s="95"/>
      <c r="T8" s="95"/>
      <c r="U8" s="95"/>
    </row>
    <row r="9" spans="1:21" ht="15.6" customHeight="1">
      <c r="C9" s="322"/>
      <c r="D9" s="324" t="s">
        <v>444</v>
      </c>
      <c r="E9" s="325"/>
      <c r="F9" s="100"/>
      <c r="G9" s="95"/>
      <c r="H9" s="95"/>
      <c r="I9" s="95"/>
      <c r="J9" s="95"/>
      <c r="K9" s="95"/>
      <c r="L9" s="95"/>
      <c r="M9" s="95"/>
      <c r="N9" s="95"/>
      <c r="O9" s="95"/>
      <c r="P9" s="95"/>
      <c r="Q9" s="95"/>
      <c r="R9" s="95"/>
      <c r="S9" s="95"/>
      <c r="T9" s="95"/>
      <c r="U9" s="95"/>
    </row>
    <row r="10" spans="1:21" ht="15.6" customHeight="1">
      <c r="C10" s="322"/>
      <c r="D10" s="324" t="s">
        <v>446</v>
      </c>
      <c r="E10" s="325"/>
      <c r="F10" s="100"/>
      <c r="G10" s="95"/>
      <c r="H10" s="95"/>
      <c r="I10" s="95"/>
      <c r="J10" s="95"/>
      <c r="K10" s="95"/>
      <c r="L10" s="95"/>
      <c r="M10" s="95"/>
      <c r="N10" s="95"/>
      <c r="O10" s="95"/>
      <c r="P10" s="95"/>
      <c r="Q10" s="95"/>
      <c r="R10" s="95"/>
      <c r="S10" s="95"/>
      <c r="T10" s="95"/>
      <c r="U10" s="95"/>
    </row>
    <row r="11" spans="1:21">
      <c r="C11" s="322" t="s">
        <v>112</v>
      </c>
      <c r="D11" s="322" t="s">
        <v>113</v>
      </c>
      <c r="E11" s="322"/>
      <c r="F11" s="100"/>
      <c r="G11" s="95"/>
      <c r="H11" s="95"/>
      <c r="I11" s="95"/>
      <c r="J11" s="95"/>
      <c r="K11" s="95"/>
      <c r="L11" s="95"/>
      <c r="M11" s="95"/>
      <c r="N11" s="95"/>
      <c r="O11" s="95"/>
      <c r="P11" s="95"/>
      <c r="Q11" s="95"/>
      <c r="R11" s="95"/>
      <c r="S11" s="95"/>
      <c r="T11" s="95"/>
      <c r="U11" s="95"/>
    </row>
    <row r="12" spans="1:21">
      <c r="C12" s="322"/>
      <c r="D12" s="322" t="s">
        <v>111</v>
      </c>
      <c r="E12" s="322"/>
      <c r="F12" s="100"/>
      <c r="G12" s="95"/>
      <c r="H12" s="95"/>
      <c r="I12" s="95"/>
      <c r="J12" s="95"/>
      <c r="K12" s="95"/>
      <c r="L12" s="95"/>
      <c r="M12" s="95"/>
      <c r="N12" s="95"/>
      <c r="O12" s="95"/>
      <c r="P12" s="95"/>
      <c r="Q12" s="95"/>
      <c r="R12" s="95"/>
      <c r="S12" s="95"/>
      <c r="T12" s="95"/>
      <c r="U12" s="95"/>
    </row>
    <row r="13" spans="1:21">
      <c r="C13" s="322" t="s">
        <v>114</v>
      </c>
      <c r="D13" s="322"/>
      <c r="E13" s="322"/>
      <c r="F13" s="100"/>
      <c r="G13" s="95"/>
      <c r="H13" s="95"/>
      <c r="I13" s="95"/>
      <c r="J13" s="95"/>
      <c r="K13" s="95"/>
      <c r="L13" s="95"/>
      <c r="M13" s="95"/>
      <c r="N13" s="95"/>
      <c r="O13" s="95"/>
      <c r="P13" s="95"/>
      <c r="Q13" s="95"/>
      <c r="R13" s="95"/>
      <c r="S13" s="95"/>
      <c r="T13" s="95"/>
      <c r="U13" s="95"/>
    </row>
    <row r="14" spans="1:21">
      <c r="C14" s="326" t="s">
        <v>115</v>
      </c>
      <c r="D14" s="326"/>
      <c r="E14" s="326"/>
      <c r="F14" s="100"/>
      <c r="G14" s="96">
        <f t="shared" ref="G14:U14" si="0">SUM(G7:G13)</f>
        <v>0</v>
      </c>
      <c r="H14" s="96">
        <f t="shared" si="0"/>
        <v>0</v>
      </c>
      <c r="I14" s="96">
        <f t="shared" si="0"/>
        <v>0</v>
      </c>
      <c r="J14" s="96">
        <f t="shared" si="0"/>
        <v>0</v>
      </c>
      <c r="K14" s="96">
        <f t="shared" si="0"/>
        <v>0</v>
      </c>
      <c r="L14" s="96">
        <f t="shared" si="0"/>
        <v>0</v>
      </c>
      <c r="M14" s="96">
        <f t="shared" si="0"/>
        <v>0</v>
      </c>
      <c r="N14" s="96">
        <f t="shared" si="0"/>
        <v>0</v>
      </c>
      <c r="O14" s="96">
        <f t="shared" si="0"/>
        <v>0</v>
      </c>
      <c r="P14" s="96">
        <f t="shared" si="0"/>
        <v>0</v>
      </c>
      <c r="Q14" s="96">
        <f t="shared" si="0"/>
        <v>0</v>
      </c>
      <c r="R14" s="96">
        <f t="shared" si="0"/>
        <v>0</v>
      </c>
      <c r="S14" s="96">
        <f t="shared" si="0"/>
        <v>0</v>
      </c>
      <c r="T14" s="96">
        <f t="shared" si="0"/>
        <v>0</v>
      </c>
      <c r="U14" s="96">
        <f t="shared" si="0"/>
        <v>0</v>
      </c>
    </row>
    <row r="15" spans="1:21">
      <c r="C15" s="322" t="s">
        <v>116</v>
      </c>
      <c r="D15" s="322"/>
      <c r="E15" s="322"/>
      <c r="F15" s="100"/>
      <c r="G15" s="95"/>
      <c r="H15" s="95"/>
      <c r="I15" s="95"/>
      <c r="J15" s="95"/>
      <c r="K15" s="95"/>
      <c r="L15" s="95"/>
      <c r="M15" s="95"/>
      <c r="N15" s="95"/>
      <c r="O15" s="95"/>
      <c r="P15" s="95"/>
      <c r="Q15" s="95"/>
      <c r="R15" s="95"/>
      <c r="S15" s="95"/>
      <c r="T15" s="95"/>
      <c r="U15" s="95"/>
    </row>
    <row r="16" spans="1:21" ht="16.2">
      <c r="C16" s="322" t="s">
        <v>117</v>
      </c>
      <c r="D16" s="322"/>
      <c r="E16" s="94" t="s">
        <v>118</v>
      </c>
      <c r="F16" s="100"/>
      <c r="G16" s="95"/>
      <c r="H16" s="95"/>
      <c r="I16" s="95"/>
      <c r="J16" s="95"/>
      <c r="K16" s="95"/>
      <c r="L16" s="95"/>
      <c r="M16" s="95"/>
      <c r="N16" s="95"/>
      <c r="O16" s="95"/>
      <c r="P16" s="95"/>
      <c r="Q16" s="95"/>
      <c r="R16" s="95"/>
      <c r="S16" s="95"/>
      <c r="T16" s="95"/>
      <c r="U16" s="95"/>
    </row>
    <row r="17" spans="2:21" ht="32.4">
      <c r="C17" s="322"/>
      <c r="D17" s="322"/>
      <c r="E17" s="94" t="s">
        <v>119</v>
      </c>
      <c r="F17" s="100"/>
      <c r="G17" s="95"/>
      <c r="H17" s="95"/>
      <c r="I17" s="95"/>
      <c r="J17" s="95"/>
      <c r="K17" s="95"/>
      <c r="L17" s="95"/>
      <c r="M17" s="95"/>
      <c r="N17" s="95"/>
      <c r="O17" s="95"/>
      <c r="P17" s="95"/>
      <c r="Q17" s="95"/>
      <c r="R17" s="95"/>
      <c r="S17" s="95"/>
      <c r="T17" s="95"/>
      <c r="U17" s="95"/>
    </row>
    <row r="18" spans="2:21">
      <c r="C18" s="322" t="s">
        <v>299</v>
      </c>
      <c r="D18" s="322"/>
      <c r="E18" s="322"/>
      <c r="F18" s="100"/>
      <c r="G18" s="95"/>
      <c r="H18" s="95"/>
      <c r="I18" s="95"/>
      <c r="J18" s="95"/>
      <c r="K18" s="95"/>
      <c r="L18" s="95"/>
      <c r="M18" s="95"/>
      <c r="N18" s="95"/>
      <c r="O18" s="95"/>
      <c r="P18" s="95"/>
      <c r="Q18" s="95"/>
      <c r="R18" s="95"/>
      <c r="S18" s="95"/>
      <c r="T18" s="95"/>
      <c r="U18" s="95"/>
    </row>
    <row r="19" spans="2:21">
      <c r="C19" s="326" t="s">
        <v>120</v>
      </c>
      <c r="D19" s="326"/>
      <c r="E19" s="326"/>
      <c r="F19" s="100"/>
      <c r="G19" s="96">
        <f t="shared" ref="G19:U19" si="1">SUM(G15:G18)</f>
        <v>0</v>
      </c>
      <c r="H19" s="96">
        <f t="shared" si="1"/>
        <v>0</v>
      </c>
      <c r="I19" s="96">
        <f t="shared" si="1"/>
        <v>0</v>
      </c>
      <c r="J19" s="96">
        <f t="shared" si="1"/>
        <v>0</v>
      </c>
      <c r="K19" s="96">
        <f t="shared" si="1"/>
        <v>0</v>
      </c>
      <c r="L19" s="96">
        <f t="shared" si="1"/>
        <v>0</v>
      </c>
      <c r="M19" s="96">
        <f t="shared" si="1"/>
        <v>0</v>
      </c>
      <c r="N19" s="96">
        <f t="shared" si="1"/>
        <v>0</v>
      </c>
      <c r="O19" s="96">
        <f t="shared" si="1"/>
        <v>0</v>
      </c>
      <c r="P19" s="96">
        <f t="shared" si="1"/>
        <v>0</v>
      </c>
      <c r="Q19" s="96">
        <f t="shared" si="1"/>
        <v>0</v>
      </c>
      <c r="R19" s="96">
        <f t="shared" si="1"/>
        <v>0</v>
      </c>
      <c r="S19" s="96">
        <f t="shared" si="1"/>
        <v>0</v>
      </c>
      <c r="T19" s="96">
        <f t="shared" si="1"/>
        <v>0</v>
      </c>
      <c r="U19" s="96">
        <f t="shared" si="1"/>
        <v>0</v>
      </c>
    </row>
    <row r="20" spans="2:21" ht="15" customHeight="1">
      <c r="C20" s="322" t="s">
        <v>121</v>
      </c>
      <c r="D20" s="322"/>
      <c r="E20" s="322"/>
      <c r="F20" s="100"/>
      <c r="G20" s="95"/>
      <c r="H20" s="95"/>
      <c r="I20" s="95"/>
      <c r="J20" s="95"/>
      <c r="K20" s="95"/>
      <c r="L20" s="95"/>
      <c r="M20" s="95"/>
      <c r="N20" s="95"/>
      <c r="O20" s="95"/>
      <c r="P20" s="95"/>
      <c r="Q20" s="95"/>
      <c r="R20" s="95"/>
      <c r="S20" s="95"/>
      <c r="T20" s="95"/>
      <c r="U20" s="95"/>
    </row>
    <row r="21" spans="2:21" ht="16.2">
      <c r="C21" s="324" t="s">
        <v>122</v>
      </c>
      <c r="D21" s="325"/>
      <c r="E21" s="94" t="s">
        <v>123</v>
      </c>
      <c r="F21" s="100"/>
      <c r="G21" s="95"/>
      <c r="H21" s="95"/>
      <c r="I21" s="95"/>
      <c r="J21" s="95"/>
      <c r="K21" s="95"/>
      <c r="L21" s="95"/>
      <c r="M21" s="95"/>
      <c r="N21" s="95"/>
      <c r="O21" s="95"/>
      <c r="P21" s="95"/>
      <c r="Q21" s="95"/>
      <c r="R21" s="95"/>
      <c r="S21" s="95"/>
      <c r="T21" s="95"/>
      <c r="U21" s="95"/>
    </row>
    <row r="22" spans="2:21">
      <c r="C22" s="322" t="s">
        <v>124</v>
      </c>
      <c r="D22" s="322"/>
      <c r="E22" s="322"/>
      <c r="F22" s="100"/>
      <c r="G22" s="95"/>
      <c r="H22" s="95"/>
      <c r="I22" s="95"/>
      <c r="J22" s="95"/>
      <c r="K22" s="95"/>
      <c r="L22" s="95"/>
      <c r="M22" s="95"/>
      <c r="N22" s="95"/>
      <c r="O22" s="95"/>
      <c r="P22" s="95"/>
      <c r="Q22" s="95"/>
      <c r="R22" s="95"/>
      <c r="S22" s="95"/>
      <c r="T22" s="95"/>
      <c r="U22" s="95"/>
    </row>
    <row r="23" spans="2:21">
      <c r="C23" s="326" t="s">
        <v>125</v>
      </c>
      <c r="D23" s="326"/>
      <c r="E23" s="326"/>
      <c r="F23" s="100"/>
      <c r="G23" s="96">
        <f t="shared" ref="G23:U23" si="2">SUM(G20:G22)</f>
        <v>0</v>
      </c>
      <c r="H23" s="96">
        <f t="shared" si="2"/>
        <v>0</v>
      </c>
      <c r="I23" s="96">
        <f t="shared" si="2"/>
        <v>0</v>
      </c>
      <c r="J23" s="96">
        <f t="shared" si="2"/>
        <v>0</v>
      </c>
      <c r="K23" s="96">
        <f t="shared" si="2"/>
        <v>0</v>
      </c>
      <c r="L23" s="96">
        <f t="shared" si="2"/>
        <v>0</v>
      </c>
      <c r="M23" s="96">
        <f t="shared" si="2"/>
        <v>0</v>
      </c>
      <c r="N23" s="96">
        <f t="shared" si="2"/>
        <v>0</v>
      </c>
      <c r="O23" s="96">
        <f t="shared" si="2"/>
        <v>0</v>
      </c>
      <c r="P23" s="96">
        <f t="shared" si="2"/>
        <v>0</v>
      </c>
      <c r="Q23" s="96">
        <f t="shared" si="2"/>
        <v>0</v>
      </c>
      <c r="R23" s="96">
        <f t="shared" si="2"/>
        <v>0</v>
      </c>
      <c r="S23" s="96">
        <f t="shared" si="2"/>
        <v>0</v>
      </c>
      <c r="T23" s="96">
        <f t="shared" si="2"/>
        <v>0</v>
      </c>
      <c r="U23" s="96">
        <f t="shared" si="2"/>
        <v>0</v>
      </c>
    </row>
    <row r="24" spans="2:21">
      <c r="C24" s="322" t="s">
        <v>300</v>
      </c>
      <c r="D24" s="322"/>
      <c r="E24" s="322"/>
      <c r="F24" s="100"/>
      <c r="G24" s="95"/>
      <c r="H24" s="95"/>
      <c r="I24" s="95"/>
      <c r="J24" s="95"/>
      <c r="K24" s="95"/>
      <c r="L24" s="95"/>
      <c r="M24" s="95"/>
      <c r="N24" s="95"/>
      <c r="O24" s="95"/>
      <c r="P24" s="95"/>
      <c r="Q24" s="95"/>
      <c r="R24" s="95"/>
      <c r="S24" s="95"/>
      <c r="T24" s="95"/>
      <c r="U24" s="95"/>
    </row>
    <row r="25" spans="2:21">
      <c r="C25" s="326" t="s">
        <v>126</v>
      </c>
      <c r="D25" s="326"/>
      <c r="E25" s="326"/>
      <c r="F25" s="100"/>
      <c r="G25" s="96">
        <f>G14+G19+G23+G24</f>
        <v>0</v>
      </c>
      <c r="H25" s="96">
        <f t="shared" ref="H25:U25" si="3">H14+H19+H23+H24</f>
        <v>0</v>
      </c>
      <c r="I25" s="96">
        <f t="shared" si="3"/>
        <v>0</v>
      </c>
      <c r="J25" s="96">
        <f t="shared" si="3"/>
        <v>0</v>
      </c>
      <c r="K25" s="96">
        <f t="shared" si="3"/>
        <v>0</v>
      </c>
      <c r="L25" s="96">
        <f t="shared" si="3"/>
        <v>0</v>
      </c>
      <c r="M25" s="96">
        <f t="shared" si="3"/>
        <v>0</v>
      </c>
      <c r="N25" s="96">
        <f t="shared" si="3"/>
        <v>0</v>
      </c>
      <c r="O25" s="96">
        <f t="shared" si="3"/>
        <v>0</v>
      </c>
      <c r="P25" s="96">
        <f t="shared" si="3"/>
        <v>0</v>
      </c>
      <c r="Q25" s="96">
        <f t="shared" si="3"/>
        <v>0</v>
      </c>
      <c r="R25" s="96">
        <f t="shared" si="3"/>
        <v>0</v>
      </c>
      <c r="S25" s="96">
        <f t="shared" si="3"/>
        <v>0</v>
      </c>
      <c r="T25" s="96">
        <f t="shared" si="3"/>
        <v>0</v>
      </c>
      <c r="U25" s="96">
        <f t="shared" si="3"/>
        <v>0</v>
      </c>
    </row>
    <row r="26" spans="2:21" ht="16.2">
      <c r="C26" s="326" t="s">
        <v>127</v>
      </c>
      <c r="D26" s="326"/>
      <c r="E26" s="195" t="s">
        <v>301</v>
      </c>
      <c r="F26" s="100"/>
      <c r="G26" s="95"/>
      <c r="H26" s="95"/>
      <c r="I26" s="95"/>
      <c r="J26" s="95"/>
      <c r="K26" s="95"/>
      <c r="L26" s="95"/>
      <c r="M26" s="95"/>
      <c r="N26" s="95"/>
      <c r="O26" s="95"/>
      <c r="P26" s="95"/>
      <c r="Q26" s="95"/>
      <c r="R26" s="95"/>
      <c r="S26" s="95"/>
      <c r="T26" s="95"/>
      <c r="U26" s="95"/>
    </row>
    <row r="27" spans="2:21" ht="32.4">
      <c r="C27" s="326"/>
      <c r="D27" s="326"/>
      <c r="E27" s="195" t="s">
        <v>302</v>
      </c>
      <c r="F27" s="100"/>
      <c r="G27" s="95"/>
      <c r="H27" s="95"/>
      <c r="I27" s="95"/>
      <c r="J27" s="95"/>
      <c r="K27" s="95"/>
      <c r="L27" s="95"/>
      <c r="M27" s="95"/>
      <c r="N27" s="95"/>
      <c r="O27" s="95"/>
      <c r="P27" s="95"/>
      <c r="Q27" s="95"/>
      <c r="R27" s="95"/>
      <c r="S27" s="95"/>
      <c r="T27" s="95"/>
      <c r="U27" s="95"/>
    </row>
    <row r="28" spans="2:21" ht="16.2">
      <c r="C28" s="326"/>
      <c r="D28" s="326"/>
      <c r="E28" s="94" t="s">
        <v>128</v>
      </c>
      <c r="F28" s="100"/>
      <c r="G28" s="95"/>
      <c r="H28" s="95"/>
      <c r="I28" s="95"/>
      <c r="J28" s="95"/>
      <c r="K28" s="95"/>
      <c r="L28" s="95"/>
      <c r="M28" s="95"/>
      <c r="N28" s="95"/>
      <c r="O28" s="95"/>
      <c r="P28" s="95"/>
      <c r="Q28" s="95"/>
      <c r="R28" s="95"/>
      <c r="S28" s="95"/>
      <c r="T28" s="95"/>
      <c r="U28" s="95"/>
    </row>
    <row r="29" spans="2:21">
      <c r="C29" s="326" t="s">
        <v>129</v>
      </c>
      <c r="D29" s="326"/>
      <c r="E29" s="326"/>
      <c r="F29" s="100"/>
      <c r="G29" s="96">
        <f>SUM(G25:G28)</f>
        <v>0</v>
      </c>
      <c r="H29" s="96">
        <f t="shared" ref="H29:U29" si="4">SUM(H25:H28)</f>
        <v>0</v>
      </c>
      <c r="I29" s="96">
        <f t="shared" si="4"/>
        <v>0</v>
      </c>
      <c r="J29" s="96">
        <f t="shared" si="4"/>
        <v>0</v>
      </c>
      <c r="K29" s="96">
        <f t="shared" si="4"/>
        <v>0</v>
      </c>
      <c r="L29" s="96">
        <f t="shared" si="4"/>
        <v>0</v>
      </c>
      <c r="M29" s="96">
        <f t="shared" si="4"/>
        <v>0</v>
      </c>
      <c r="N29" s="96">
        <f t="shared" si="4"/>
        <v>0</v>
      </c>
      <c r="O29" s="96">
        <f t="shared" si="4"/>
        <v>0</v>
      </c>
      <c r="P29" s="96">
        <f t="shared" si="4"/>
        <v>0</v>
      </c>
      <c r="Q29" s="96">
        <f t="shared" si="4"/>
        <v>0</v>
      </c>
      <c r="R29" s="96">
        <f t="shared" si="4"/>
        <v>0</v>
      </c>
      <c r="S29" s="96">
        <f t="shared" si="4"/>
        <v>0</v>
      </c>
      <c r="T29" s="96">
        <f t="shared" si="4"/>
        <v>0</v>
      </c>
      <c r="U29" s="96">
        <f t="shared" si="4"/>
        <v>0</v>
      </c>
    </row>
    <row r="30" spans="2:21">
      <c r="C30" s="98"/>
      <c r="D30" s="99"/>
      <c r="E30" s="99"/>
    </row>
    <row r="31" spans="2:21" ht="16.2">
      <c r="B31" s="90" t="s">
        <v>130</v>
      </c>
      <c r="C31" s="85" t="s">
        <v>131</v>
      </c>
      <c r="D31" s="85"/>
      <c r="E31" s="99"/>
    </row>
    <row r="32" spans="2:21" ht="16.2">
      <c r="C32" s="327"/>
      <c r="D32" s="328"/>
      <c r="E32" s="329"/>
      <c r="F32" s="92" t="s">
        <v>93</v>
      </c>
      <c r="G32" s="92" t="s">
        <v>94</v>
      </c>
      <c r="H32" s="92" t="s">
        <v>95</v>
      </c>
      <c r="I32" s="92" t="s">
        <v>96</v>
      </c>
      <c r="J32" s="92" t="s">
        <v>97</v>
      </c>
      <c r="K32" s="93" t="s">
        <v>98</v>
      </c>
      <c r="L32" s="93" t="s">
        <v>99</v>
      </c>
      <c r="M32" s="93" t="s">
        <v>100</v>
      </c>
      <c r="N32" s="93" t="s">
        <v>101</v>
      </c>
      <c r="O32" s="93" t="s">
        <v>102</v>
      </c>
      <c r="P32" s="93" t="s">
        <v>103</v>
      </c>
      <c r="Q32" s="93" t="s">
        <v>104</v>
      </c>
      <c r="R32" s="93" t="s">
        <v>105</v>
      </c>
      <c r="S32" s="93" t="s">
        <v>106</v>
      </c>
      <c r="T32" s="93" t="s">
        <v>107</v>
      </c>
      <c r="U32" s="93" t="s">
        <v>108</v>
      </c>
    </row>
    <row r="33" spans="2:21">
      <c r="C33" s="322" t="s">
        <v>132</v>
      </c>
      <c r="D33" s="322"/>
      <c r="E33" s="322"/>
      <c r="F33" s="100"/>
      <c r="G33" s="95"/>
      <c r="H33" s="95"/>
      <c r="I33" s="95"/>
      <c r="J33" s="95"/>
      <c r="K33" s="95"/>
      <c r="L33" s="95"/>
      <c r="M33" s="95"/>
      <c r="N33" s="95"/>
      <c r="O33" s="95"/>
      <c r="P33" s="95"/>
      <c r="Q33" s="95"/>
      <c r="R33" s="95"/>
      <c r="S33" s="95"/>
      <c r="T33" s="95"/>
      <c r="U33" s="95"/>
    </row>
    <row r="34" spans="2:21" ht="16.5" customHeight="1">
      <c r="C34" s="331" t="s">
        <v>133</v>
      </c>
      <c r="D34" s="332"/>
      <c r="E34" s="97" t="s">
        <v>134</v>
      </c>
      <c r="F34" s="100"/>
      <c r="G34" s="95"/>
      <c r="H34" s="95"/>
      <c r="I34" s="95"/>
      <c r="J34" s="95"/>
      <c r="K34" s="95"/>
      <c r="L34" s="95"/>
      <c r="M34" s="95"/>
      <c r="N34" s="95"/>
      <c r="O34" s="95"/>
      <c r="P34" s="95"/>
      <c r="Q34" s="95"/>
      <c r="R34" s="95"/>
      <c r="S34" s="95"/>
      <c r="T34" s="95"/>
      <c r="U34" s="95"/>
    </row>
    <row r="35" spans="2:21" ht="16.2">
      <c r="C35" s="333"/>
      <c r="D35" s="334"/>
      <c r="E35" s="97" t="s">
        <v>135</v>
      </c>
      <c r="F35" s="100"/>
      <c r="G35" s="95"/>
      <c r="H35" s="95"/>
      <c r="I35" s="95"/>
      <c r="J35" s="95"/>
      <c r="K35" s="95"/>
      <c r="L35" s="95"/>
      <c r="M35" s="95"/>
      <c r="N35" s="95"/>
      <c r="O35" s="95"/>
      <c r="P35" s="95"/>
      <c r="Q35" s="95"/>
      <c r="R35" s="95"/>
      <c r="S35" s="95"/>
      <c r="T35" s="95"/>
      <c r="U35" s="95"/>
    </row>
    <row r="36" spans="2:21" ht="16.2">
      <c r="C36" s="333"/>
      <c r="D36" s="334"/>
      <c r="E36" s="97" t="s">
        <v>136</v>
      </c>
      <c r="F36" s="100"/>
      <c r="G36" s="95"/>
      <c r="H36" s="95"/>
      <c r="I36" s="95"/>
      <c r="J36" s="95"/>
      <c r="K36" s="95"/>
      <c r="L36" s="95"/>
      <c r="M36" s="95"/>
      <c r="N36" s="95"/>
      <c r="O36" s="95"/>
      <c r="P36" s="95"/>
      <c r="Q36" s="95"/>
      <c r="R36" s="95"/>
      <c r="S36" s="95"/>
      <c r="T36" s="95"/>
      <c r="U36" s="95"/>
    </row>
    <row r="37" spans="2:21" ht="39.6" customHeight="1">
      <c r="C37" s="335"/>
      <c r="D37" s="336"/>
      <c r="E37" s="196" t="s">
        <v>303</v>
      </c>
      <c r="F37" s="100"/>
      <c r="G37" s="95"/>
      <c r="H37" s="95"/>
      <c r="I37" s="95"/>
      <c r="J37" s="95"/>
      <c r="K37" s="95"/>
      <c r="L37" s="95"/>
      <c r="M37" s="95"/>
      <c r="N37" s="95"/>
      <c r="O37" s="95"/>
      <c r="P37" s="95"/>
      <c r="Q37" s="95"/>
      <c r="R37" s="95"/>
      <c r="S37" s="95"/>
      <c r="T37" s="95"/>
      <c r="U37" s="95"/>
    </row>
    <row r="38" spans="2:21" ht="15.75" customHeight="1">
      <c r="C38" s="324" t="s">
        <v>433</v>
      </c>
      <c r="D38" s="337"/>
      <c r="E38" s="325"/>
      <c r="F38" s="95"/>
      <c r="G38" s="96">
        <f>G33+G34-SUM(G35:G36)+G37</f>
        <v>0</v>
      </c>
      <c r="H38" s="96">
        <f t="shared" ref="H38:U38" si="5">H33+H34-SUM(H35:H36)+H37</f>
        <v>0</v>
      </c>
      <c r="I38" s="96">
        <f t="shared" si="5"/>
        <v>0</v>
      </c>
      <c r="J38" s="96">
        <f t="shared" si="5"/>
        <v>0</v>
      </c>
      <c r="K38" s="96">
        <f t="shared" si="5"/>
        <v>0</v>
      </c>
      <c r="L38" s="96">
        <f t="shared" si="5"/>
        <v>0</v>
      </c>
      <c r="M38" s="96">
        <f t="shared" si="5"/>
        <v>0</v>
      </c>
      <c r="N38" s="96">
        <f t="shared" si="5"/>
        <v>0</v>
      </c>
      <c r="O38" s="96">
        <f t="shared" si="5"/>
        <v>0</v>
      </c>
      <c r="P38" s="96">
        <f t="shared" si="5"/>
        <v>0</v>
      </c>
      <c r="Q38" s="96">
        <f t="shared" si="5"/>
        <v>0</v>
      </c>
      <c r="R38" s="96">
        <f t="shared" si="5"/>
        <v>0</v>
      </c>
      <c r="S38" s="96">
        <f t="shared" si="5"/>
        <v>0</v>
      </c>
      <c r="T38" s="96">
        <f t="shared" si="5"/>
        <v>0</v>
      </c>
      <c r="U38" s="96">
        <f t="shared" si="5"/>
        <v>0</v>
      </c>
    </row>
    <row r="39" spans="2:21" ht="16.2">
      <c r="B39" s="90" t="s">
        <v>137</v>
      </c>
      <c r="C39" s="85" t="s">
        <v>138</v>
      </c>
      <c r="D39" s="85"/>
    </row>
    <row r="40" spans="2:21" ht="16.2">
      <c r="B40" s="101"/>
      <c r="C40" s="323"/>
      <c r="D40" s="323"/>
      <c r="E40" s="323"/>
      <c r="F40" s="92" t="s">
        <v>93</v>
      </c>
      <c r="G40" s="92" t="s">
        <v>94</v>
      </c>
      <c r="H40" s="92" t="s">
        <v>95</v>
      </c>
      <c r="I40" s="92" t="s">
        <v>96</v>
      </c>
      <c r="J40" s="92" t="s">
        <v>97</v>
      </c>
      <c r="K40" s="93" t="s">
        <v>98</v>
      </c>
      <c r="L40" s="93" t="s">
        <v>99</v>
      </c>
      <c r="M40" s="93" t="s">
        <v>100</v>
      </c>
      <c r="N40" s="93" t="s">
        <v>101</v>
      </c>
      <c r="O40" s="93" t="s">
        <v>102</v>
      </c>
      <c r="P40" s="93" t="s">
        <v>103</v>
      </c>
      <c r="Q40" s="93" t="s">
        <v>104</v>
      </c>
      <c r="R40" s="93" t="s">
        <v>105</v>
      </c>
      <c r="S40" s="93" t="s">
        <v>106</v>
      </c>
      <c r="T40" s="93" t="s">
        <v>107</v>
      </c>
      <c r="U40" s="93" t="s">
        <v>108</v>
      </c>
    </row>
    <row r="41" spans="2:21">
      <c r="C41" s="322" t="s">
        <v>139</v>
      </c>
      <c r="D41" s="322"/>
      <c r="E41" s="322"/>
      <c r="F41" s="100"/>
      <c r="G41" s="96">
        <f>F52</f>
        <v>0</v>
      </c>
      <c r="H41" s="95"/>
      <c r="I41" s="95"/>
      <c r="J41" s="95"/>
      <c r="K41" s="95"/>
      <c r="L41" s="95"/>
      <c r="M41" s="95"/>
      <c r="N41" s="95"/>
      <c r="O41" s="95"/>
      <c r="P41" s="95"/>
      <c r="Q41" s="95"/>
      <c r="R41" s="95"/>
      <c r="S41" s="95"/>
      <c r="T41" s="95"/>
      <c r="U41" s="95"/>
    </row>
    <row r="42" spans="2:21" ht="16.5" customHeight="1">
      <c r="C42" s="338" t="s">
        <v>140</v>
      </c>
      <c r="D42" s="322" t="s">
        <v>141</v>
      </c>
      <c r="E42" s="94" t="s">
        <v>142</v>
      </c>
      <c r="F42" s="100"/>
      <c r="G42" s="95"/>
      <c r="H42" s="95"/>
      <c r="I42" s="95"/>
      <c r="J42" s="95"/>
      <c r="K42" s="95"/>
      <c r="L42" s="95"/>
      <c r="M42" s="95"/>
      <c r="N42" s="95"/>
      <c r="O42" s="95"/>
      <c r="P42" s="95"/>
      <c r="Q42" s="95"/>
      <c r="R42" s="95"/>
      <c r="S42" s="95"/>
      <c r="T42" s="95"/>
      <c r="U42" s="95"/>
    </row>
    <row r="43" spans="2:21" ht="16.2">
      <c r="C43" s="338"/>
      <c r="D43" s="322"/>
      <c r="E43" s="94" t="s">
        <v>143</v>
      </c>
      <c r="F43" s="100"/>
      <c r="G43" s="95"/>
      <c r="H43" s="95"/>
      <c r="I43" s="95"/>
      <c r="J43" s="95"/>
      <c r="K43" s="95"/>
      <c r="L43" s="95"/>
      <c r="M43" s="95"/>
      <c r="N43" s="95"/>
      <c r="O43" s="95"/>
      <c r="P43" s="95"/>
      <c r="Q43" s="95"/>
      <c r="R43" s="95"/>
      <c r="S43" s="95"/>
      <c r="T43" s="95"/>
      <c r="U43" s="95"/>
    </row>
    <row r="44" spans="2:21" ht="16.5" customHeight="1">
      <c r="C44" s="338"/>
      <c r="D44" s="339" t="s">
        <v>144</v>
      </c>
      <c r="E44" s="94" t="s">
        <v>134</v>
      </c>
      <c r="F44" s="100"/>
      <c r="G44" s="95"/>
      <c r="H44" s="95"/>
      <c r="I44" s="95"/>
      <c r="J44" s="95"/>
      <c r="K44" s="95"/>
      <c r="L44" s="95"/>
      <c r="M44" s="95"/>
      <c r="N44" s="95"/>
      <c r="O44" s="95"/>
      <c r="P44" s="95"/>
      <c r="Q44" s="95"/>
      <c r="R44" s="95"/>
      <c r="S44" s="95"/>
      <c r="T44" s="95"/>
      <c r="U44" s="95"/>
    </row>
    <row r="45" spans="2:21" ht="16.2">
      <c r="C45" s="338"/>
      <c r="D45" s="340"/>
      <c r="E45" s="94" t="s">
        <v>135</v>
      </c>
      <c r="F45" s="100"/>
      <c r="G45" s="95"/>
      <c r="H45" s="95"/>
      <c r="I45" s="95"/>
      <c r="J45" s="95"/>
      <c r="K45" s="95"/>
      <c r="L45" s="95"/>
      <c r="M45" s="95"/>
      <c r="N45" s="95"/>
      <c r="O45" s="95"/>
      <c r="P45" s="95"/>
      <c r="Q45" s="95"/>
      <c r="R45" s="95"/>
      <c r="S45" s="95"/>
      <c r="T45" s="95"/>
      <c r="U45" s="95"/>
    </row>
    <row r="46" spans="2:21" ht="16.2">
      <c r="C46" s="338"/>
      <c r="D46" s="340"/>
      <c r="E46" s="94" t="s">
        <v>136</v>
      </c>
      <c r="F46" s="100"/>
      <c r="G46" s="95"/>
      <c r="H46" s="95"/>
      <c r="I46" s="95"/>
      <c r="J46" s="95"/>
      <c r="K46" s="95"/>
      <c r="L46" s="95"/>
      <c r="M46" s="95"/>
      <c r="N46" s="95"/>
      <c r="O46" s="95"/>
      <c r="P46" s="95"/>
      <c r="Q46" s="95"/>
      <c r="R46" s="95"/>
      <c r="S46" s="95"/>
      <c r="T46" s="95"/>
      <c r="U46" s="95"/>
    </row>
    <row r="47" spans="2:21" ht="32.4">
      <c r="C47" s="338"/>
      <c r="D47" s="341"/>
      <c r="E47" s="196" t="s">
        <v>303</v>
      </c>
      <c r="F47" s="100"/>
      <c r="G47" s="95"/>
      <c r="H47" s="95"/>
      <c r="I47" s="95"/>
      <c r="J47" s="95"/>
      <c r="K47" s="95"/>
      <c r="L47" s="95"/>
      <c r="M47" s="95"/>
      <c r="N47" s="95"/>
      <c r="O47" s="95"/>
      <c r="P47" s="95"/>
      <c r="Q47" s="95"/>
      <c r="R47" s="95"/>
      <c r="S47" s="95"/>
      <c r="T47" s="95"/>
      <c r="U47" s="95"/>
    </row>
    <row r="48" spans="2:21" ht="20.25" customHeight="1">
      <c r="C48" s="338"/>
      <c r="D48" s="322" t="s">
        <v>145</v>
      </c>
      <c r="E48" s="195" t="s">
        <v>301</v>
      </c>
      <c r="F48" s="100"/>
      <c r="G48" s="95"/>
      <c r="H48" s="95"/>
      <c r="I48" s="95"/>
      <c r="J48" s="95"/>
      <c r="K48" s="95"/>
      <c r="L48" s="95"/>
      <c r="M48" s="95"/>
      <c r="N48" s="95"/>
      <c r="O48" s="95"/>
      <c r="P48" s="95"/>
      <c r="Q48" s="95"/>
      <c r="R48" s="95"/>
      <c r="S48" s="95"/>
      <c r="T48" s="95"/>
      <c r="U48" s="95"/>
    </row>
    <row r="49" spans="2:21" ht="32.4">
      <c r="C49" s="338"/>
      <c r="D49" s="322"/>
      <c r="E49" s="195" t="s">
        <v>303</v>
      </c>
      <c r="F49" s="100"/>
      <c r="G49" s="96">
        <f>-G47</f>
        <v>0</v>
      </c>
      <c r="H49" s="96">
        <f t="shared" ref="H49:U49" si="6">-H47</f>
        <v>0</v>
      </c>
      <c r="I49" s="96">
        <f t="shared" si="6"/>
        <v>0</v>
      </c>
      <c r="J49" s="96">
        <f t="shared" si="6"/>
        <v>0</v>
      </c>
      <c r="K49" s="96">
        <f t="shared" si="6"/>
        <v>0</v>
      </c>
      <c r="L49" s="96">
        <f t="shared" si="6"/>
        <v>0</v>
      </c>
      <c r="M49" s="96">
        <f t="shared" si="6"/>
        <v>0</v>
      </c>
      <c r="N49" s="96">
        <f t="shared" si="6"/>
        <v>0</v>
      </c>
      <c r="O49" s="96">
        <f t="shared" si="6"/>
        <v>0</v>
      </c>
      <c r="P49" s="96">
        <f t="shared" si="6"/>
        <v>0</v>
      </c>
      <c r="Q49" s="96">
        <f t="shared" si="6"/>
        <v>0</v>
      </c>
      <c r="R49" s="96">
        <f t="shared" si="6"/>
        <v>0</v>
      </c>
      <c r="S49" s="96">
        <f t="shared" si="6"/>
        <v>0</v>
      </c>
      <c r="T49" s="96">
        <f t="shared" si="6"/>
        <v>0</v>
      </c>
      <c r="U49" s="96">
        <f t="shared" si="6"/>
        <v>0</v>
      </c>
    </row>
    <row r="50" spans="2:21" ht="32.4">
      <c r="C50" s="338"/>
      <c r="D50" s="322"/>
      <c r="E50" s="196" t="s">
        <v>302</v>
      </c>
      <c r="F50" s="100"/>
      <c r="G50" s="95"/>
      <c r="H50" s="95"/>
      <c r="I50" s="95"/>
      <c r="J50" s="95"/>
      <c r="K50" s="95"/>
      <c r="L50" s="95"/>
      <c r="M50" s="95"/>
      <c r="N50" s="95"/>
      <c r="O50" s="95"/>
      <c r="P50" s="95"/>
      <c r="Q50" s="95"/>
      <c r="R50" s="95"/>
      <c r="S50" s="95"/>
      <c r="T50" s="95"/>
      <c r="U50" s="95"/>
    </row>
    <row r="51" spans="2:21" ht="21.75" customHeight="1">
      <c r="C51" s="338"/>
      <c r="D51" s="322"/>
      <c r="E51" s="94" t="s">
        <v>146</v>
      </c>
      <c r="F51" s="100"/>
      <c r="G51" s="95"/>
      <c r="H51" s="95"/>
      <c r="I51" s="95"/>
      <c r="J51" s="95"/>
      <c r="K51" s="95"/>
      <c r="L51" s="95"/>
      <c r="M51" s="95"/>
      <c r="N51" s="95"/>
      <c r="O51" s="95"/>
      <c r="P51" s="95"/>
      <c r="Q51" s="95"/>
      <c r="R51" s="95"/>
      <c r="S51" s="95"/>
      <c r="T51" s="95"/>
      <c r="U51" s="95"/>
    </row>
    <row r="52" spans="2:21">
      <c r="C52" s="322" t="s">
        <v>434</v>
      </c>
      <c r="D52" s="322"/>
      <c r="E52" s="322"/>
      <c r="F52" s="95"/>
      <c r="G52" s="96">
        <f>SUM(G41:G43)+(G44-SUM(G45:G46)+G47)+SUM(G48:G51)</f>
        <v>0</v>
      </c>
      <c r="H52" s="96">
        <f t="shared" ref="H52:U52" si="7">SUM(H41:H43)+(H44-SUM(H45:H46)+H47)+SUM(H48:H51)</f>
        <v>0</v>
      </c>
      <c r="I52" s="96">
        <f t="shared" si="7"/>
        <v>0</v>
      </c>
      <c r="J52" s="96">
        <f t="shared" si="7"/>
        <v>0</v>
      </c>
      <c r="K52" s="96">
        <f t="shared" si="7"/>
        <v>0</v>
      </c>
      <c r="L52" s="96">
        <f t="shared" si="7"/>
        <v>0</v>
      </c>
      <c r="M52" s="96">
        <f t="shared" si="7"/>
        <v>0</v>
      </c>
      <c r="N52" s="96">
        <f t="shared" si="7"/>
        <v>0</v>
      </c>
      <c r="O52" s="96">
        <f t="shared" si="7"/>
        <v>0</v>
      </c>
      <c r="P52" s="96">
        <f t="shared" si="7"/>
        <v>0</v>
      </c>
      <c r="Q52" s="96">
        <f t="shared" si="7"/>
        <v>0</v>
      </c>
      <c r="R52" s="96">
        <f t="shared" si="7"/>
        <v>0</v>
      </c>
      <c r="S52" s="96">
        <f t="shared" si="7"/>
        <v>0</v>
      </c>
      <c r="T52" s="96">
        <f t="shared" si="7"/>
        <v>0</v>
      </c>
      <c r="U52" s="96">
        <f t="shared" si="7"/>
        <v>0</v>
      </c>
    </row>
    <row r="53" spans="2:21" ht="16.2">
      <c r="B53" s="90" t="s">
        <v>147</v>
      </c>
      <c r="C53" s="85" t="s">
        <v>148</v>
      </c>
      <c r="D53" s="85"/>
      <c r="E53" s="85"/>
    </row>
    <row r="54" spans="2:21" ht="20.25" customHeight="1">
      <c r="C54" s="323"/>
      <c r="D54" s="323"/>
      <c r="E54" s="323"/>
      <c r="F54" s="92" t="s">
        <v>93</v>
      </c>
      <c r="G54" s="92" t="s">
        <v>94</v>
      </c>
      <c r="H54" s="92" t="s">
        <v>95</v>
      </c>
      <c r="I54" s="92" t="s">
        <v>96</v>
      </c>
      <c r="J54" s="92" t="s">
        <v>97</v>
      </c>
      <c r="K54" s="93" t="s">
        <v>98</v>
      </c>
      <c r="L54" s="93" t="s">
        <v>99</v>
      </c>
      <c r="M54" s="93" t="s">
        <v>100</v>
      </c>
      <c r="N54" s="93" t="s">
        <v>101</v>
      </c>
      <c r="O54" s="93" t="s">
        <v>102</v>
      </c>
      <c r="P54" s="93" t="s">
        <v>103</v>
      </c>
      <c r="Q54" s="93" t="s">
        <v>104</v>
      </c>
      <c r="R54" s="93" t="s">
        <v>105</v>
      </c>
      <c r="S54" s="93" t="s">
        <v>106</v>
      </c>
      <c r="T54" s="93" t="s">
        <v>107</v>
      </c>
      <c r="U54" s="93" t="s">
        <v>108</v>
      </c>
    </row>
    <row r="55" spans="2:21" ht="16.2">
      <c r="C55" s="330" t="s">
        <v>149</v>
      </c>
      <c r="D55" s="330"/>
      <c r="E55" s="330"/>
      <c r="F55" s="100"/>
      <c r="G55" s="96">
        <f>F66</f>
        <v>0</v>
      </c>
      <c r="H55" s="95"/>
      <c r="I55" s="95"/>
      <c r="J55" s="95"/>
      <c r="K55" s="95"/>
      <c r="L55" s="95"/>
      <c r="M55" s="95"/>
      <c r="N55" s="95"/>
      <c r="O55" s="95"/>
      <c r="P55" s="95"/>
      <c r="Q55" s="95"/>
      <c r="R55" s="95"/>
      <c r="S55" s="95"/>
      <c r="T55" s="95"/>
      <c r="U55" s="95"/>
    </row>
    <row r="56" spans="2:21" ht="16.5" customHeight="1">
      <c r="C56" s="331" t="s">
        <v>150</v>
      </c>
      <c r="D56" s="332"/>
      <c r="E56" s="103" t="s">
        <v>151</v>
      </c>
      <c r="F56" s="100"/>
      <c r="G56" s="95"/>
      <c r="H56" s="95"/>
      <c r="I56" s="95"/>
      <c r="J56" s="95"/>
      <c r="K56" s="95"/>
      <c r="L56" s="95"/>
      <c r="M56" s="95"/>
      <c r="N56" s="95"/>
      <c r="O56" s="95"/>
      <c r="P56" s="95"/>
      <c r="Q56" s="95"/>
      <c r="R56" s="95"/>
      <c r="S56" s="95"/>
      <c r="T56" s="95"/>
      <c r="U56" s="95"/>
    </row>
    <row r="57" spans="2:21" ht="16.2">
      <c r="C57" s="333"/>
      <c r="D57" s="334"/>
      <c r="E57" s="103" t="s">
        <v>152</v>
      </c>
      <c r="F57" s="100"/>
      <c r="G57" s="95"/>
      <c r="H57" s="95"/>
      <c r="I57" s="95"/>
      <c r="J57" s="95"/>
      <c r="K57" s="95"/>
      <c r="L57" s="95"/>
      <c r="M57" s="95"/>
      <c r="N57" s="95"/>
      <c r="O57" s="95"/>
      <c r="P57" s="95"/>
      <c r="Q57" s="95"/>
      <c r="R57" s="95"/>
      <c r="S57" s="95"/>
      <c r="T57" s="95"/>
      <c r="U57" s="95"/>
    </row>
    <row r="58" spans="2:21" ht="16.2">
      <c r="C58" s="333"/>
      <c r="D58" s="334"/>
      <c r="E58" s="103" t="s">
        <v>153</v>
      </c>
      <c r="F58" s="100"/>
      <c r="G58" s="95"/>
      <c r="H58" s="95"/>
      <c r="I58" s="95"/>
      <c r="J58" s="95"/>
      <c r="K58" s="95"/>
      <c r="L58" s="95"/>
      <c r="M58" s="95"/>
      <c r="N58" s="95"/>
      <c r="O58" s="95"/>
      <c r="P58" s="95"/>
      <c r="Q58" s="95"/>
      <c r="R58" s="95"/>
      <c r="S58" s="95"/>
      <c r="T58" s="95"/>
      <c r="U58" s="95"/>
    </row>
    <row r="59" spans="2:21" ht="16.2">
      <c r="C59" s="333"/>
      <c r="D59" s="334"/>
      <c r="E59" s="103" t="s">
        <v>154</v>
      </c>
      <c r="F59" s="100"/>
      <c r="G59" s="95"/>
      <c r="H59" s="95"/>
      <c r="I59" s="95"/>
      <c r="J59" s="95"/>
      <c r="K59" s="95"/>
      <c r="L59" s="95"/>
      <c r="M59" s="95"/>
      <c r="N59" s="95"/>
      <c r="O59" s="95"/>
      <c r="P59" s="95"/>
      <c r="Q59" s="95"/>
      <c r="R59" s="95"/>
      <c r="S59" s="95"/>
      <c r="T59" s="95"/>
      <c r="U59" s="95"/>
    </row>
    <row r="60" spans="2:21" ht="16.2">
      <c r="C60" s="333"/>
      <c r="D60" s="334"/>
      <c r="E60" s="103" t="s">
        <v>155</v>
      </c>
      <c r="F60" s="100"/>
      <c r="G60" s="95"/>
      <c r="H60" s="95"/>
      <c r="I60" s="95"/>
      <c r="J60" s="95"/>
      <c r="K60" s="95"/>
      <c r="L60" s="95"/>
      <c r="M60" s="95"/>
      <c r="N60" s="95"/>
      <c r="O60" s="95"/>
      <c r="P60" s="95"/>
      <c r="Q60" s="95"/>
      <c r="R60" s="95"/>
      <c r="S60" s="95"/>
      <c r="T60" s="95"/>
      <c r="U60" s="95"/>
    </row>
    <row r="61" spans="2:21" ht="16.2">
      <c r="C61" s="333"/>
      <c r="D61" s="334"/>
      <c r="E61" s="103" t="s">
        <v>156</v>
      </c>
      <c r="F61" s="100"/>
      <c r="G61" s="95"/>
      <c r="H61" s="95"/>
      <c r="I61" s="95"/>
      <c r="J61" s="95"/>
      <c r="K61" s="95"/>
      <c r="L61" s="95"/>
      <c r="M61" s="95"/>
      <c r="N61" s="95"/>
      <c r="O61" s="95"/>
      <c r="P61" s="95"/>
      <c r="Q61" s="95"/>
      <c r="R61" s="95"/>
      <c r="S61" s="95"/>
      <c r="T61" s="95"/>
      <c r="U61" s="95"/>
    </row>
    <row r="62" spans="2:21" ht="16.2">
      <c r="C62" s="333"/>
      <c r="D62" s="334"/>
      <c r="E62" s="103" t="s">
        <v>157</v>
      </c>
      <c r="F62" s="100"/>
      <c r="G62" s="95"/>
      <c r="H62" s="95"/>
      <c r="I62" s="95"/>
      <c r="J62" s="95"/>
      <c r="K62" s="95"/>
      <c r="L62" s="95"/>
      <c r="M62" s="95"/>
      <c r="N62" s="95"/>
      <c r="O62" s="95"/>
      <c r="P62" s="95"/>
      <c r="Q62" s="95"/>
      <c r="R62" s="95"/>
      <c r="S62" s="95"/>
      <c r="T62" s="95"/>
      <c r="U62" s="95"/>
    </row>
    <row r="63" spans="2:21" ht="16.2">
      <c r="C63" s="335"/>
      <c r="D63" s="336"/>
      <c r="E63" s="103" t="s">
        <v>158</v>
      </c>
      <c r="F63" s="100"/>
      <c r="G63" s="95"/>
      <c r="H63" s="95"/>
      <c r="I63" s="95"/>
      <c r="J63" s="95"/>
      <c r="K63" s="95"/>
      <c r="L63" s="95"/>
      <c r="M63" s="95"/>
      <c r="N63" s="95"/>
      <c r="O63" s="95"/>
      <c r="P63" s="95"/>
      <c r="Q63" s="95"/>
      <c r="R63" s="95"/>
      <c r="S63" s="95"/>
      <c r="T63" s="95"/>
      <c r="U63" s="95"/>
    </row>
    <row r="64" spans="2:21" ht="16.2">
      <c r="C64" s="330" t="s">
        <v>159</v>
      </c>
      <c r="D64" s="330"/>
      <c r="E64" s="330"/>
      <c r="F64" s="100"/>
      <c r="G64" s="95"/>
      <c r="H64" s="95"/>
      <c r="I64" s="95"/>
      <c r="J64" s="95"/>
      <c r="K64" s="95"/>
      <c r="L64" s="95"/>
      <c r="M64" s="95"/>
      <c r="N64" s="95"/>
      <c r="O64" s="95"/>
      <c r="P64" s="95"/>
      <c r="Q64" s="95"/>
      <c r="R64" s="95"/>
      <c r="S64" s="95"/>
      <c r="T64" s="95"/>
      <c r="U64" s="95"/>
    </row>
    <row r="65" spans="1:21" ht="16.2">
      <c r="C65" s="330" t="s">
        <v>160</v>
      </c>
      <c r="D65" s="330"/>
      <c r="E65" s="330"/>
      <c r="F65" s="100"/>
      <c r="G65" s="95"/>
      <c r="H65" s="95"/>
      <c r="I65" s="95"/>
      <c r="J65" s="95"/>
      <c r="K65" s="95"/>
      <c r="L65" s="95"/>
      <c r="M65" s="95"/>
      <c r="N65" s="95"/>
      <c r="O65" s="95"/>
      <c r="P65" s="95"/>
      <c r="Q65" s="95"/>
      <c r="R65" s="95"/>
      <c r="S65" s="95"/>
      <c r="T65" s="95"/>
      <c r="U65" s="95"/>
    </row>
    <row r="66" spans="1:21" ht="16.2">
      <c r="C66" s="342" t="s">
        <v>435</v>
      </c>
      <c r="D66" s="343"/>
      <c r="E66" s="344"/>
      <c r="F66" s="95"/>
      <c r="G66" s="96">
        <f>SUM(G55:G64)-G65</f>
        <v>0</v>
      </c>
      <c r="H66" s="96">
        <f t="shared" ref="H66:U66" si="8">SUM(H55:H64)-H65</f>
        <v>0</v>
      </c>
      <c r="I66" s="96">
        <f t="shared" si="8"/>
        <v>0</v>
      </c>
      <c r="J66" s="96">
        <f t="shared" si="8"/>
        <v>0</v>
      </c>
      <c r="K66" s="96">
        <f t="shared" si="8"/>
        <v>0</v>
      </c>
      <c r="L66" s="96">
        <f t="shared" si="8"/>
        <v>0</v>
      </c>
      <c r="M66" s="96">
        <f t="shared" si="8"/>
        <v>0</v>
      </c>
      <c r="N66" s="96">
        <f t="shared" si="8"/>
        <v>0</v>
      </c>
      <c r="O66" s="96">
        <f t="shared" si="8"/>
        <v>0</v>
      </c>
      <c r="P66" s="96">
        <f t="shared" si="8"/>
        <v>0</v>
      </c>
      <c r="Q66" s="96">
        <f t="shared" si="8"/>
        <v>0</v>
      </c>
      <c r="R66" s="96">
        <f t="shared" si="8"/>
        <v>0</v>
      </c>
      <c r="S66" s="96">
        <f t="shared" si="8"/>
        <v>0</v>
      </c>
      <c r="T66" s="96">
        <f t="shared" si="8"/>
        <v>0</v>
      </c>
      <c r="U66" s="96">
        <f t="shared" si="8"/>
        <v>0</v>
      </c>
    </row>
    <row r="67" spans="1:21" ht="16.2">
      <c r="B67" s="90" t="s">
        <v>161</v>
      </c>
      <c r="C67" s="85" t="s">
        <v>162</v>
      </c>
      <c r="D67" s="85"/>
    </row>
    <row r="68" spans="1:21" ht="16.2">
      <c r="C68" s="323"/>
      <c r="D68" s="323"/>
      <c r="E68" s="323"/>
      <c r="F68" s="92" t="s">
        <v>93</v>
      </c>
      <c r="G68" s="92" t="s">
        <v>94</v>
      </c>
      <c r="H68" s="92" t="s">
        <v>95</v>
      </c>
      <c r="I68" s="92" t="s">
        <v>96</v>
      </c>
      <c r="J68" s="92" t="s">
        <v>97</v>
      </c>
      <c r="K68" s="93" t="s">
        <v>98</v>
      </c>
      <c r="L68" s="93" t="s">
        <v>99</v>
      </c>
      <c r="M68" s="93" t="s">
        <v>100</v>
      </c>
      <c r="N68" s="93" t="s">
        <v>101</v>
      </c>
      <c r="O68" s="93" t="s">
        <v>102</v>
      </c>
      <c r="P68" s="93" t="s">
        <v>103</v>
      </c>
      <c r="Q68" s="93" t="s">
        <v>104</v>
      </c>
      <c r="R68" s="93" t="s">
        <v>105</v>
      </c>
      <c r="S68" s="93" t="s">
        <v>106</v>
      </c>
      <c r="T68" s="93" t="s">
        <v>107</v>
      </c>
      <c r="U68" s="93" t="s">
        <v>108</v>
      </c>
    </row>
    <row r="69" spans="1:21" ht="16.2">
      <c r="C69" s="330" t="s">
        <v>163</v>
      </c>
      <c r="D69" s="330"/>
      <c r="E69" s="330"/>
      <c r="F69" s="95"/>
      <c r="G69" s="95"/>
      <c r="H69" s="95"/>
      <c r="I69" s="95"/>
      <c r="J69" s="95"/>
      <c r="K69" s="95"/>
      <c r="L69" s="95"/>
      <c r="M69" s="95"/>
      <c r="N69" s="95"/>
      <c r="O69" s="95"/>
      <c r="P69" s="95"/>
      <c r="Q69" s="95"/>
      <c r="R69" s="95"/>
      <c r="S69" s="95"/>
      <c r="T69" s="95"/>
      <c r="U69" s="95"/>
    </row>
    <row r="70" spans="1:21" ht="16.2">
      <c r="C70" s="104" t="s">
        <v>164</v>
      </c>
      <c r="D70" s="96"/>
      <c r="E70" s="96"/>
      <c r="F70" s="96">
        <f>MAX((3%-F69)*F66,0)</f>
        <v>0</v>
      </c>
      <c r="G70" s="96">
        <f t="shared" ref="G70:U70" si="9">MAX((3%-G69)*G66,0)</f>
        <v>0</v>
      </c>
      <c r="H70" s="96">
        <f t="shared" si="9"/>
        <v>0</v>
      </c>
      <c r="I70" s="96">
        <f t="shared" si="9"/>
        <v>0</v>
      </c>
      <c r="J70" s="96">
        <f t="shared" si="9"/>
        <v>0</v>
      </c>
      <c r="K70" s="96">
        <f t="shared" si="9"/>
        <v>0</v>
      </c>
      <c r="L70" s="96">
        <f t="shared" si="9"/>
        <v>0</v>
      </c>
      <c r="M70" s="96">
        <f t="shared" si="9"/>
        <v>0</v>
      </c>
      <c r="N70" s="96">
        <f t="shared" si="9"/>
        <v>0</v>
      </c>
      <c r="O70" s="96">
        <f t="shared" si="9"/>
        <v>0</v>
      </c>
      <c r="P70" s="96">
        <f t="shared" si="9"/>
        <v>0</v>
      </c>
      <c r="Q70" s="96">
        <f t="shared" si="9"/>
        <v>0</v>
      </c>
      <c r="R70" s="96">
        <f t="shared" si="9"/>
        <v>0</v>
      </c>
      <c r="S70" s="96">
        <f t="shared" si="9"/>
        <v>0</v>
      </c>
      <c r="T70" s="96">
        <f t="shared" si="9"/>
        <v>0</v>
      </c>
      <c r="U70" s="96">
        <f t="shared" si="9"/>
        <v>0</v>
      </c>
    </row>
    <row r="71" spans="1:21" ht="17.25" customHeight="1"/>
    <row r="72" spans="1:21" ht="16.2">
      <c r="A72" s="89" t="s">
        <v>386</v>
      </c>
      <c r="B72" s="89"/>
      <c r="C72" s="89"/>
      <c r="D72" s="89"/>
      <c r="E72" s="89"/>
    </row>
    <row r="73" spans="1:21" ht="16.2">
      <c r="B73" s="90" t="s">
        <v>90</v>
      </c>
      <c r="C73" s="85" t="s">
        <v>165</v>
      </c>
      <c r="D73" s="85"/>
    </row>
    <row r="74" spans="1:21" ht="16.2">
      <c r="C74" s="323"/>
      <c r="D74" s="323"/>
      <c r="E74" s="323"/>
      <c r="F74" s="92" t="s">
        <v>93</v>
      </c>
      <c r="G74" s="92" t="s">
        <v>166</v>
      </c>
      <c r="H74" s="92" t="s">
        <v>167</v>
      </c>
      <c r="I74" s="92" t="s">
        <v>168</v>
      </c>
      <c r="J74" s="92" t="s">
        <v>169</v>
      </c>
      <c r="K74" s="92" t="s">
        <v>170</v>
      </c>
      <c r="L74" s="92" t="s">
        <v>171</v>
      </c>
      <c r="M74" s="92" t="s">
        <v>172</v>
      </c>
      <c r="N74" s="92" t="s">
        <v>173</v>
      </c>
      <c r="O74" s="92" t="s">
        <v>174</v>
      </c>
      <c r="P74" s="92" t="s">
        <v>175</v>
      </c>
      <c r="Q74" s="92" t="s">
        <v>176</v>
      </c>
      <c r="R74" s="92" t="s">
        <v>177</v>
      </c>
      <c r="S74" s="92" t="s">
        <v>178</v>
      </c>
      <c r="T74" s="92" t="s">
        <v>179</v>
      </c>
      <c r="U74" s="92" t="s">
        <v>180</v>
      </c>
    </row>
    <row r="75" spans="1:21" ht="16.5" customHeight="1">
      <c r="C75" s="345" t="s">
        <v>427</v>
      </c>
      <c r="D75" s="348" t="s">
        <v>181</v>
      </c>
      <c r="E75" s="105" t="s">
        <v>182</v>
      </c>
      <c r="F75" s="106"/>
      <c r="G75" s="107"/>
      <c r="H75" s="107"/>
      <c r="I75" s="107"/>
      <c r="J75" s="107"/>
      <c r="K75" s="107"/>
      <c r="L75" s="108"/>
      <c r="M75" s="108"/>
      <c r="N75" s="108"/>
      <c r="O75" s="108"/>
      <c r="P75" s="108"/>
      <c r="Q75" s="108"/>
      <c r="R75" s="108"/>
      <c r="S75" s="108"/>
      <c r="T75" s="108"/>
      <c r="U75" s="108"/>
    </row>
    <row r="76" spans="1:21" ht="16.2">
      <c r="C76" s="346"/>
      <c r="D76" s="349"/>
      <c r="E76" s="105" t="s">
        <v>183</v>
      </c>
      <c r="F76" s="106"/>
      <c r="G76" s="107"/>
      <c r="H76" s="107"/>
      <c r="I76" s="107"/>
      <c r="J76" s="107"/>
      <c r="K76" s="107"/>
      <c r="L76" s="108"/>
      <c r="M76" s="108"/>
      <c r="N76" s="108"/>
      <c r="O76" s="108"/>
      <c r="P76" s="108"/>
      <c r="Q76" s="108"/>
      <c r="R76" s="108"/>
      <c r="S76" s="108"/>
      <c r="T76" s="108"/>
      <c r="U76" s="108"/>
    </row>
    <row r="77" spans="1:21" ht="16.2">
      <c r="C77" s="346"/>
      <c r="D77" s="350"/>
      <c r="E77" s="105" t="s">
        <v>184</v>
      </c>
      <c r="F77" s="106"/>
      <c r="G77" s="107"/>
      <c r="H77" s="107"/>
      <c r="I77" s="107"/>
      <c r="J77" s="107"/>
      <c r="K77" s="107"/>
      <c r="L77" s="108"/>
      <c r="M77" s="108"/>
      <c r="N77" s="108"/>
      <c r="O77" s="108"/>
      <c r="P77" s="108"/>
      <c r="Q77" s="108"/>
      <c r="R77" s="108"/>
      <c r="S77" s="108"/>
      <c r="T77" s="108"/>
      <c r="U77" s="108"/>
    </row>
    <row r="78" spans="1:21" ht="19.649999999999999" customHeight="1">
      <c r="C78" s="347"/>
      <c r="D78" s="109" t="s">
        <v>185</v>
      </c>
      <c r="E78" s="109" t="s">
        <v>186</v>
      </c>
      <c r="F78" s="110"/>
      <c r="G78" s="107"/>
      <c r="H78" s="107"/>
      <c r="I78" s="107"/>
      <c r="J78" s="107"/>
      <c r="K78" s="107"/>
      <c r="L78" s="108"/>
      <c r="M78" s="108"/>
      <c r="N78" s="108"/>
      <c r="O78" s="108"/>
      <c r="P78" s="108"/>
      <c r="Q78" s="108"/>
      <c r="R78" s="108"/>
      <c r="S78" s="108"/>
      <c r="T78" s="108"/>
      <c r="U78" s="108"/>
    </row>
    <row r="79" spans="1:21" ht="16.2">
      <c r="C79" s="351" t="s">
        <v>393</v>
      </c>
      <c r="D79" s="352"/>
      <c r="E79" s="353"/>
      <c r="F79" s="105">
        <f t="shared" ref="F79:U79" si="10">SUM(F75:F78)</f>
        <v>0</v>
      </c>
      <c r="G79" s="105">
        <f t="shared" si="10"/>
        <v>0</v>
      </c>
      <c r="H79" s="105">
        <f t="shared" si="10"/>
        <v>0</v>
      </c>
      <c r="I79" s="105">
        <f t="shared" si="10"/>
        <v>0</v>
      </c>
      <c r="J79" s="105">
        <f t="shared" si="10"/>
        <v>0</v>
      </c>
      <c r="K79" s="105">
        <f t="shared" si="10"/>
        <v>0</v>
      </c>
      <c r="L79" s="105">
        <f t="shared" si="10"/>
        <v>0</v>
      </c>
      <c r="M79" s="105">
        <f t="shared" si="10"/>
        <v>0</v>
      </c>
      <c r="N79" s="105">
        <f t="shared" si="10"/>
        <v>0</v>
      </c>
      <c r="O79" s="105">
        <f t="shared" si="10"/>
        <v>0</v>
      </c>
      <c r="P79" s="105">
        <f t="shared" si="10"/>
        <v>0</v>
      </c>
      <c r="Q79" s="105">
        <f t="shared" si="10"/>
        <v>0</v>
      </c>
      <c r="R79" s="105">
        <f t="shared" si="10"/>
        <v>0</v>
      </c>
      <c r="S79" s="105">
        <f t="shared" si="10"/>
        <v>0</v>
      </c>
      <c r="T79" s="105">
        <f t="shared" si="10"/>
        <v>0</v>
      </c>
      <c r="U79" s="105">
        <f t="shared" si="10"/>
        <v>0</v>
      </c>
    </row>
    <row r="80" spans="1:21" ht="32.4">
      <c r="C80" s="111" t="s">
        <v>187</v>
      </c>
      <c r="D80" s="109" t="s">
        <v>185</v>
      </c>
      <c r="E80" s="109" t="s">
        <v>432</v>
      </c>
      <c r="F80" s="112"/>
      <c r="G80" s="107"/>
      <c r="H80" s="107"/>
      <c r="I80" s="107"/>
      <c r="J80" s="107"/>
      <c r="K80" s="107"/>
      <c r="L80" s="108"/>
      <c r="M80" s="108"/>
      <c r="N80" s="108"/>
      <c r="O80" s="108"/>
      <c r="P80" s="108"/>
      <c r="Q80" s="108"/>
      <c r="R80" s="108"/>
      <c r="S80" s="108"/>
      <c r="T80" s="108"/>
      <c r="U80" s="108"/>
    </row>
    <row r="81" spans="2:23" ht="16.2">
      <c r="C81" s="240" t="s">
        <v>462</v>
      </c>
      <c r="D81" s="114"/>
      <c r="E81" s="114"/>
      <c r="F81" s="114"/>
      <c r="G81" s="114"/>
      <c r="H81" s="114"/>
      <c r="I81" s="114"/>
      <c r="J81" s="114"/>
      <c r="K81" s="114"/>
      <c r="L81" s="114"/>
      <c r="M81" s="114"/>
      <c r="N81" s="114"/>
      <c r="O81" s="114"/>
      <c r="P81" s="114"/>
      <c r="Q81" s="114"/>
      <c r="R81" s="114"/>
      <c r="S81" s="114"/>
      <c r="T81" s="114"/>
      <c r="U81" s="114"/>
      <c r="V81" s="114"/>
      <c r="W81" s="114"/>
    </row>
    <row r="82" spans="2:23">
      <c r="C82" s="113"/>
      <c r="D82" s="114"/>
      <c r="E82" s="114"/>
      <c r="F82" s="114"/>
      <c r="G82" s="115"/>
      <c r="H82" s="115"/>
      <c r="I82" s="115"/>
      <c r="J82" s="115"/>
      <c r="K82" s="115"/>
      <c r="L82" s="116"/>
      <c r="M82" s="116"/>
      <c r="N82" s="116"/>
      <c r="O82" s="116"/>
      <c r="P82" s="116"/>
      <c r="Q82" s="116"/>
      <c r="R82" s="116"/>
      <c r="S82" s="116"/>
      <c r="T82" s="115"/>
      <c r="U82" s="115"/>
    </row>
    <row r="83" spans="2:23" s="87" customFormat="1" ht="16.2">
      <c r="B83" s="90" t="s">
        <v>130</v>
      </c>
      <c r="C83" s="85" t="s">
        <v>188</v>
      </c>
      <c r="D83" s="117"/>
      <c r="F83" s="86"/>
      <c r="G83" s="86"/>
      <c r="H83" s="86"/>
      <c r="I83" s="86"/>
      <c r="J83" s="86"/>
      <c r="K83" s="86"/>
      <c r="L83" s="86"/>
      <c r="M83" s="86"/>
      <c r="N83" s="86"/>
      <c r="O83" s="86"/>
      <c r="P83" s="86"/>
      <c r="Q83" s="86"/>
      <c r="R83" s="86"/>
      <c r="S83" s="86"/>
      <c r="T83" s="86"/>
      <c r="U83" s="86"/>
    </row>
    <row r="84" spans="2:23" ht="16.2">
      <c r="B84" s="90"/>
      <c r="C84" s="323"/>
      <c r="D84" s="323"/>
      <c r="E84" s="323"/>
      <c r="F84" s="92" t="s">
        <v>93</v>
      </c>
      <c r="G84" s="92" t="s">
        <v>166</v>
      </c>
      <c r="H84" s="92" t="s">
        <v>167</v>
      </c>
      <c r="I84" s="92" t="s">
        <v>168</v>
      </c>
      <c r="J84" s="92" t="s">
        <v>169</v>
      </c>
      <c r="K84" s="92" t="s">
        <v>170</v>
      </c>
      <c r="L84" s="92" t="s">
        <v>171</v>
      </c>
      <c r="M84" s="92" t="s">
        <v>172</v>
      </c>
      <c r="N84" s="92" t="s">
        <v>173</v>
      </c>
      <c r="O84" s="92" t="s">
        <v>174</v>
      </c>
      <c r="P84" s="92" t="s">
        <v>175</v>
      </c>
      <c r="Q84" s="92" t="s">
        <v>176</v>
      </c>
      <c r="R84" s="92" t="s">
        <v>177</v>
      </c>
      <c r="S84" s="92" t="s">
        <v>178</v>
      </c>
      <c r="T84" s="92" t="s">
        <v>179</v>
      </c>
      <c r="U84" s="92" t="s">
        <v>180</v>
      </c>
    </row>
    <row r="85" spans="2:23">
      <c r="B85" s="90"/>
      <c r="C85" s="354" t="s">
        <v>416</v>
      </c>
      <c r="D85" s="354"/>
      <c r="E85" s="354"/>
      <c r="F85" s="107"/>
      <c r="G85" s="107"/>
      <c r="H85" s="107"/>
      <c r="I85" s="107"/>
      <c r="J85" s="107"/>
      <c r="K85" s="107"/>
      <c r="L85" s="107"/>
      <c r="M85" s="107"/>
      <c r="N85" s="107"/>
      <c r="O85" s="107"/>
      <c r="P85" s="107"/>
      <c r="Q85" s="107"/>
      <c r="R85" s="107"/>
      <c r="S85" s="107"/>
      <c r="T85" s="107"/>
      <c r="U85" s="107"/>
    </row>
    <row r="86" spans="2:23" ht="16.2">
      <c r="B86" s="90"/>
      <c r="C86" s="355" t="s">
        <v>421</v>
      </c>
      <c r="D86" s="354" t="s">
        <v>53</v>
      </c>
      <c r="E86" s="105" t="s">
        <v>189</v>
      </c>
      <c r="F86" s="95"/>
      <c r="G86" s="95"/>
      <c r="H86" s="95"/>
      <c r="I86" s="95"/>
      <c r="J86" s="95"/>
      <c r="K86" s="95"/>
      <c r="L86" s="95"/>
      <c r="M86" s="95"/>
      <c r="N86" s="95"/>
      <c r="O86" s="95"/>
      <c r="P86" s="95"/>
      <c r="Q86" s="95"/>
      <c r="R86" s="95"/>
      <c r="S86" s="95"/>
      <c r="T86" s="95"/>
      <c r="U86" s="95"/>
    </row>
    <row r="87" spans="2:23" ht="32.4">
      <c r="B87" s="90"/>
      <c r="C87" s="355"/>
      <c r="D87" s="354"/>
      <c r="E87" s="105" t="s">
        <v>190</v>
      </c>
      <c r="F87" s="95"/>
      <c r="G87" s="95"/>
      <c r="H87" s="95"/>
      <c r="I87" s="95"/>
      <c r="J87" s="95"/>
      <c r="K87" s="95"/>
      <c r="L87" s="95"/>
      <c r="M87" s="95"/>
      <c r="N87" s="95"/>
      <c r="O87" s="95"/>
      <c r="P87" s="95"/>
      <c r="Q87" s="95"/>
      <c r="R87" s="95"/>
      <c r="S87" s="95"/>
      <c r="T87" s="95"/>
      <c r="U87" s="95"/>
    </row>
    <row r="88" spans="2:23" ht="16.2">
      <c r="B88" s="90"/>
      <c r="C88" s="355"/>
      <c r="D88" s="354"/>
      <c r="E88" s="105" t="s">
        <v>191</v>
      </c>
      <c r="F88" s="95"/>
      <c r="G88" s="95"/>
      <c r="H88" s="95"/>
      <c r="I88" s="95"/>
      <c r="J88" s="95"/>
      <c r="K88" s="95"/>
      <c r="L88" s="95"/>
      <c r="M88" s="95"/>
      <c r="N88" s="95"/>
      <c r="O88" s="95"/>
      <c r="P88" s="95"/>
      <c r="Q88" s="95"/>
      <c r="R88" s="95"/>
      <c r="S88" s="95"/>
      <c r="T88" s="95"/>
      <c r="U88" s="95"/>
    </row>
    <row r="89" spans="2:23">
      <c r="B89" s="90"/>
      <c r="C89" s="355"/>
      <c r="D89" s="354" t="s">
        <v>54</v>
      </c>
      <c r="E89" s="354"/>
      <c r="F89" s="95"/>
      <c r="G89" s="95"/>
      <c r="H89" s="95"/>
      <c r="I89" s="95"/>
      <c r="J89" s="95"/>
      <c r="K89" s="95"/>
      <c r="L89" s="95"/>
      <c r="M89" s="95"/>
      <c r="N89" s="95"/>
      <c r="O89" s="95"/>
      <c r="P89" s="95"/>
      <c r="Q89" s="95"/>
      <c r="R89" s="95"/>
      <c r="S89" s="95"/>
      <c r="T89" s="95"/>
      <c r="U89" s="95"/>
    </row>
    <row r="90" spans="2:23">
      <c r="B90" s="90"/>
      <c r="C90" s="355"/>
      <c r="D90" s="354" t="s">
        <v>55</v>
      </c>
      <c r="E90" s="354"/>
      <c r="F90" s="95"/>
      <c r="G90" s="95"/>
      <c r="H90" s="95"/>
      <c r="I90" s="95"/>
      <c r="J90" s="95"/>
      <c r="K90" s="95"/>
      <c r="L90" s="95"/>
      <c r="M90" s="95"/>
      <c r="N90" s="95"/>
      <c r="O90" s="95"/>
      <c r="P90" s="95"/>
      <c r="Q90" s="95"/>
      <c r="R90" s="95"/>
      <c r="S90" s="95"/>
      <c r="T90" s="95"/>
      <c r="U90" s="95"/>
    </row>
    <row r="91" spans="2:23">
      <c r="B91" s="90"/>
      <c r="C91" s="355"/>
      <c r="D91" s="354" t="s">
        <v>192</v>
      </c>
      <c r="E91" s="354"/>
      <c r="F91" s="95"/>
      <c r="G91" s="95"/>
      <c r="H91" s="95"/>
      <c r="I91" s="95"/>
      <c r="J91" s="95"/>
      <c r="K91" s="95"/>
      <c r="L91" s="95"/>
      <c r="M91" s="95"/>
      <c r="N91" s="95"/>
      <c r="O91" s="95"/>
      <c r="P91" s="95"/>
      <c r="Q91" s="95"/>
      <c r="R91" s="95"/>
      <c r="S91" s="95"/>
      <c r="T91" s="95"/>
      <c r="U91" s="95"/>
    </row>
    <row r="92" spans="2:23" ht="48.6">
      <c r="B92" s="90"/>
      <c r="C92" s="109" t="s">
        <v>420</v>
      </c>
      <c r="D92" s="354" t="s">
        <v>193</v>
      </c>
      <c r="E92" s="354"/>
      <c r="F92" s="95"/>
      <c r="G92" s="95"/>
      <c r="H92" s="95"/>
      <c r="I92" s="95"/>
      <c r="J92" s="95"/>
      <c r="K92" s="95"/>
      <c r="L92" s="95"/>
      <c r="M92" s="95"/>
      <c r="N92" s="95"/>
      <c r="O92" s="95"/>
      <c r="P92" s="95"/>
      <c r="Q92" s="95"/>
      <c r="R92" s="95"/>
      <c r="S92" s="95"/>
      <c r="T92" s="95"/>
      <c r="U92" s="95"/>
    </row>
    <row r="93" spans="2:23" ht="15.75" customHeight="1">
      <c r="B93" s="90"/>
      <c r="C93" s="348" t="s">
        <v>419</v>
      </c>
      <c r="D93" s="354" t="s">
        <v>192</v>
      </c>
      <c r="E93" s="354"/>
      <c r="F93" s="95"/>
      <c r="G93" s="95"/>
      <c r="H93" s="95"/>
      <c r="I93" s="95"/>
      <c r="J93" s="95"/>
      <c r="K93" s="95"/>
      <c r="L93" s="95"/>
      <c r="M93" s="95"/>
      <c r="N93" s="95"/>
      <c r="O93" s="95"/>
      <c r="P93" s="95"/>
      <c r="Q93" s="95"/>
      <c r="R93" s="95"/>
      <c r="S93" s="95"/>
      <c r="T93" s="95"/>
      <c r="U93" s="95"/>
    </row>
    <row r="94" spans="2:23">
      <c r="B94" s="90"/>
      <c r="C94" s="349"/>
      <c r="D94" s="356" t="s">
        <v>194</v>
      </c>
      <c r="E94" s="356"/>
      <c r="F94" s="95"/>
      <c r="G94" s="95"/>
      <c r="H94" s="95"/>
      <c r="I94" s="95"/>
      <c r="J94" s="95"/>
      <c r="K94" s="95"/>
      <c r="L94" s="95"/>
      <c r="M94" s="95"/>
      <c r="N94" s="95"/>
      <c r="O94" s="95"/>
      <c r="P94" s="95"/>
      <c r="Q94" s="95"/>
      <c r="R94" s="95"/>
      <c r="S94" s="95"/>
      <c r="T94" s="95"/>
      <c r="U94" s="95"/>
    </row>
    <row r="95" spans="2:23" ht="15.75" customHeight="1">
      <c r="B95" s="90"/>
      <c r="C95" s="349"/>
      <c r="D95" s="357" t="s">
        <v>304</v>
      </c>
      <c r="E95" s="358"/>
      <c r="F95" s="95"/>
      <c r="G95" s="95"/>
      <c r="H95" s="95"/>
      <c r="I95" s="95"/>
      <c r="J95" s="95"/>
      <c r="K95" s="95"/>
      <c r="L95" s="95"/>
      <c r="M95" s="95"/>
      <c r="N95" s="95"/>
      <c r="O95" s="95"/>
      <c r="P95" s="95"/>
      <c r="Q95" s="95"/>
      <c r="R95" s="95"/>
      <c r="S95" s="95"/>
      <c r="T95" s="95"/>
      <c r="U95" s="95"/>
    </row>
    <row r="96" spans="2:23">
      <c r="B96" s="90"/>
      <c r="C96" s="349"/>
      <c r="D96" s="357" t="s">
        <v>305</v>
      </c>
      <c r="E96" s="358"/>
      <c r="F96" s="95"/>
      <c r="G96" s="95"/>
      <c r="H96" s="95"/>
      <c r="I96" s="95"/>
      <c r="J96" s="95"/>
      <c r="K96" s="95"/>
      <c r="L96" s="95"/>
      <c r="M96" s="95"/>
      <c r="N96" s="95"/>
      <c r="O96" s="95"/>
      <c r="P96" s="95"/>
      <c r="Q96" s="95"/>
      <c r="R96" s="95"/>
      <c r="S96" s="95"/>
      <c r="T96" s="95"/>
      <c r="U96" s="95"/>
    </row>
    <row r="97" spans="2:21" ht="21" customHeight="1">
      <c r="B97" s="90"/>
      <c r="C97" s="350"/>
      <c r="D97" s="359" t="s">
        <v>191</v>
      </c>
      <c r="E97" s="358"/>
      <c r="F97" s="95"/>
      <c r="G97" s="95"/>
      <c r="H97" s="95"/>
      <c r="I97" s="95"/>
      <c r="J97" s="95"/>
      <c r="K97" s="95"/>
      <c r="L97" s="95"/>
      <c r="M97" s="95"/>
      <c r="N97" s="95"/>
      <c r="O97" s="95"/>
      <c r="P97" s="95"/>
      <c r="Q97" s="95"/>
      <c r="R97" s="95"/>
      <c r="S97" s="95"/>
      <c r="T97" s="95"/>
      <c r="U97" s="95"/>
    </row>
    <row r="98" spans="2:21">
      <c r="B98" s="90"/>
      <c r="C98" s="359" t="s">
        <v>418</v>
      </c>
      <c r="D98" s="360"/>
      <c r="E98" s="358"/>
      <c r="F98" s="95"/>
      <c r="G98" s="95"/>
      <c r="H98" s="95"/>
      <c r="I98" s="95"/>
      <c r="J98" s="95"/>
      <c r="K98" s="95"/>
      <c r="L98" s="95"/>
      <c r="M98" s="95"/>
      <c r="N98" s="95"/>
      <c r="O98" s="95"/>
      <c r="P98" s="95"/>
      <c r="Q98" s="95"/>
      <c r="R98" s="95"/>
      <c r="S98" s="95"/>
      <c r="T98" s="95"/>
      <c r="U98" s="95"/>
    </row>
    <row r="99" spans="2:21">
      <c r="B99" s="90"/>
      <c r="C99" s="354" t="s">
        <v>417</v>
      </c>
      <c r="D99" s="354"/>
      <c r="E99" s="354"/>
      <c r="F99" s="95"/>
      <c r="G99" s="95"/>
      <c r="H99" s="95"/>
      <c r="I99" s="95"/>
      <c r="J99" s="95"/>
      <c r="K99" s="95"/>
      <c r="L99" s="95"/>
      <c r="M99" s="95"/>
      <c r="N99" s="95"/>
      <c r="O99" s="95"/>
      <c r="P99" s="95"/>
      <c r="Q99" s="95"/>
      <c r="R99" s="95"/>
      <c r="S99" s="95"/>
      <c r="T99" s="95"/>
      <c r="U99" s="95"/>
    </row>
    <row r="100" spans="2:21">
      <c r="B100" s="90"/>
      <c r="C100" s="354" t="s">
        <v>436</v>
      </c>
      <c r="D100" s="354"/>
      <c r="E100" s="354"/>
      <c r="F100" s="96">
        <f>F85-SUM(F86:F91)+SUM(F92:F98)-F99</f>
        <v>0</v>
      </c>
      <c r="G100" s="96">
        <f t="shared" ref="G100:U100" si="11">G85-SUM(G86:G91)+SUM(G92:G98)-G99</f>
        <v>0</v>
      </c>
      <c r="H100" s="96">
        <f t="shared" si="11"/>
        <v>0</v>
      </c>
      <c r="I100" s="96">
        <f t="shared" si="11"/>
        <v>0</v>
      </c>
      <c r="J100" s="96">
        <f t="shared" si="11"/>
        <v>0</v>
      </c>
      <c r="K100" s="96">
        <f t="shared" si="11"/>
        <v>0</v>
      </c>
      <c r="L100" s="96">
        <f t="shared" si="11"/>
        <v>0</v>
      </c>
      <c r="M100" s="96">
        <f t="shared" si="11"/>
        <v>0</v>
      </c>
      <c r="N100" s="96">
        <f t="shared" si="11"/>
        <v>0</v>
      </c>
      <c r="O100" s="96">
        <f t="shared" si="11"/>
        <v>0</v>
      </c>
      <c r="P100" s="96">
        <f t="shared" si="11"/>
        <v>0</v>
      </c>
      <c r="Q100" s="96">
        <f t="shared" si="11"/>
        <v>0</v>
      </c>
      <c r="R100" s="96">
        <f t="shared" si="11"/>
        <v>0</v>
      </c>
      <c r="S100" s="96">
        <f t="shared" si="11"/>
        <v>0</v>
      </c>
      <c r="T100" s="96">
        <f t="shared" si="11"/>
        <v>0</v>
      </c>
      <c r="U100" s="96">
        <f t="shared" si="11"/>
        <v>0</v>
      </c>
    </row>
    <row r="101" spans="2:21" ht="16.5" customHeight="1">
      <c r="B101" s="90"/>
      <c r="C101" s="354" t="s">
        <v>422</v>
      </c>
      <c r="D101" s="354"/>
      <c r="E101" s="354"/>
      <c r="F101" s="95"/>
      <c r="G101" s="95"/>
      <c r="H101" s="95"/>
      <c r="I101" s="95"/>
      <c r="J101" s="95"/>
      <c r="K101" s="95"/>
      <c r="L101" s="95"/>
      <c r="M101" s="95"/>
      <c r="N101" s="95"/>
      <c r="O101" s="95"/>
      <c r="P101" s="95"/>
      <c r="Q101" s="95"/>
      <c r="R101" s="95"/>
      <c r="S101" s="95"/>
      <c r="T101" s="95"/>
      <c r="U101" s="95"/>
    </row>
    <row r="102" spans="2:21" ht="15.75" customHeight="1">
      <c r="B102" s="90"/>
      <c r="C102" s="354" t="s">
        <v>423</v>
      </c>
      <c r="D102" s="354"/>
      <c r="E102" s="354"/>
      <c r="F102" s="96">
        <f t="shared" ref="F102:U102" si="12">F100+F101</f>
        <v>0</v>
      </c>
      <c r="G102" s="96">
        <f t="shared" si="12"/>
        <v>0</v>
      </c>
      <c r="H102" s="96">
        <f t="shared" si="12"/>
        <v>0</v>
      </c>
      <c r="I102" s="96">
        <f t="shared" si="12"/>
        <v>0</v>
      </c>
      <c r="J102" s="96">
        <f t="shared" si="12"/>
        <v>0</v>
      </c>
      <c r="K102" s="96">
        <f t="shared" si="12"/>
        <v>0</v>
      </c>
      <c r="L102" s="96">
        <f t="shared" si="12"/>
        <v>0</v>
      </c>
      <c r="M102" s="96">
        <f t="shared" si="12"/>
        <v>0</v>
      </c>
      <c r="N102" s="96">
        <f t="shared" si="12"/>
        <v>0</v>
      </c>
      <c r="O102" s="96">
        <f t="shared" si="12"/>
        <v>0</v>
      </c>
      <c r="P102" s="96">
        <f t="shared" si="12"/>
        <v>0</v>
      </c>
      <c r="Q102" s="96">
        <f t="shared" si="12"/>
        <v>0</v>
      </c>
      <c r="R102" s="96">
        <f t="shared" si="12"/>
        <v>0</v>
      </c>
      <c r="S102" s="96">
        <f t="shared" si="12"/>
        <v>0</v>
      </c>
      <c r="T102" s="96">
        <f t="shared" si="12"/>
        <v>0</v>
      </c>
      <c r="U102" s="96">
        <f t="shared" si="12"/>
        <v>0</v>
      </c>
    </row>
    <row r="103" spans="2:21" ht="15.75" customHeight="1">
      <c r="B103" s="90"/>
      <c r="C103" s="354" t="s">
        <v>424</v>
      </c>
      <c r="D103" s="354"/>
      <c r="E103" s="354"/>
      <c r="F103" s="95"/>
      <c r="G103" s="95"/>
      <c r="H103" s="95"/>
      <c r="I103" s="95"/>
      <c r="J103" s="95"/>
      <c r="K103" s="95"/>
      <c r="L103" s="95"/>
      <c r="M103" s="95"/>
      <c r="N103" s="95"/>
      <c r="O103" s="95"/>
      <c r="P103" s="95"/>
      <c r="Q103" s="95"/>
      <c r="R103" s="95"/>
      <c r="S103" s="95"/>
      <c r="T103" s="95"/>
      <c r="U103" s="95"/>
    </row>
    <row r="104" spans="2:21" ht="15.75" customHeight="1">
      <c r="B104" s="90"/>
      <c r="C104" s="354" t="s">
        <v>425</v>
      </c>
      <c r="D104" s="354"/>
      <c r="E104" s="354"/>
      <c r="F104" s="96">
        <f t="shared" ref="F104:U104" si="13">F102+F103</f>
        <v>0</v>
      </c>
      <c r="G104" s="96">
        <f t="shared" si="13"/>
        <v>0</v>
      </c>
      <c r="H104" s="96">
        <f t="shared" si="13"/>
        <v>0</v>
      </c>
      <c r="I104" s="96">
        <f t="shared" si="13"/>
        <v>0</v>
      </c>
      <c r="J104" s="96">
        <f t="shared" si="13"/>
        <v>0</v>
      </c>
      <c r="K104" s="96">
        <f t="shared" si="13"/>
        <v>0</v>
      </c>
      <c r="L104" s="96">
        <f t="shared" si="13"/>
        <v>0</v>
      </c>
      <c r="M104" s="96">
        <f t="shared" si="13"/>
        <v>0</v>
      </c>
      <c r="N104" s="96">
        <f t="shared" si="13"/>
        <v>0</v>
      </c>
      <c r="O104" s="96">
        <f t="shared" si="13"/>
        <v>0</v>
      </c>
      <c r="P104" s="96">
        <f t="shared" si="13"/>
        <v>0</v>
      </c>
      <c r="Q104" s="96">
        <f t="shared" si="13"/>
        <v>0</v>
      </c>
      <c r="R104" s="96">
        <f t="shared" si="13"/>
        <v>0</v>
      </c>
      <c r="S104" s="96">
        <f t="shared" si="13"/>
        <v>0</v>
      </c>
      <c r="T104" s="96">
        <f t="shared" si="13"/>
        <v>0</v>
      </c>
      <c r="U104" s="96">
        <f t="shared" si="13"/>
        <v>0</v>
      </c>
    </row>
    <row r="105" spans="2:21" ht="16.2">
      <c r="B105" s="90" t="s">
        <v>137</v>
      </c>
      <c r="C105" s="85" t="s">
        <v>195</v>
      </c>
      <c r="D105" s="85"/>
    </row>
    <row r="106" spans="2:21" ht="16.2">
      <c r="C106" s="323"/>
      <c r="D106" s="323"/>
      <c r="E106" s="323"/>
      <c r="F106" s="92" t="s">
        <v>93</v>
      </c>
      <c r="G106" s="92" t="s">
        <v>166</v>
      </c>
      <c r="H106" s="92" t="s">
        <v>167</v>
      </c>
      <c r="I106" s="92" t="s">
        <v>168</v>
      </c>
      <c r="J106" s="92" t="s">
        <v>169</v>
      </c>
      <c r="K106" s="93" t="s">
        <v>98</v>
      </c>
      <c r="L106" s="93" t="s">
        <v>99</v>
      </c>
      <c r="M106" s="93" t="s">
        <v>100</v>
      </c>
      <c r="N106" s="93" t="s">
        <v>101</v>
      </c>
      <c r="O106" s="93" t="s">
        <v>102</v>
      </c>
      <c r="P106" s="93" t="s">
        <v>103</v>
      </c>
      <c r="Q106" s="93" t="s">
        <v>104</v>
      </c>
      <c r="R106" s="93" t="s">
        <v>105</v>
      </c>
      <c r="S106" s="93" t="s">
        <v>106</v>
      </c>
      <c r="T106" s="93" t="s">
        <v>107</v>
      </c>
      <c r="U106" s="93" t="s">
        <v>108</v>
      </c>
    </row>
    <row r="107" spans="2:21" ht="16.2">
      <c r="C107" s="330" t="s">
        <v>196</v>
      </c>
      <c r="D107" s="330"/>
      <c r="E107" s="330"/>
      <c r="F107" s="107"/>
      <c r="G107" s="107"/>
      <c r="H107" s="107"/>
      <c r="I107" s="107"/>
      <c r="J107" s="107"/>
      <c r="K107" s="108"/>
      <c r="L107" s="108"/>
      <c r="M107" s="108"/>
      <c r="N107" s="108"/>
      <c r="O107" s="108"/>
      <c r="P107" s="108"/>
      <c r="Q107" s="108"/>
      <c r="R107" s="108"/>
      <c r="S107" s="108"/>
      <c r="T107" s="108"/>
      <c r="U107" s="108"/>
    </row>
    <row r="108" spans="2:21" ht="18" customHeight="1">
      <c r="C108" s="361" t="s">
        <v>197</v>
      </c>
      <c r="D108" s="361"/>
      <c r="E108" s="361"/>
      <c r="F108" s="96">
        <f t="shared" ref="F108:U108" si="14">F79</f>
        <v>0</v>
      </c>
      <c r="G108" s="96">
        <f t="shared" si="14"/>
        <v>0</v>
      </c>
      <c r="H108" s="96">
        <f t="shared" si="14"/>
        <v>0</v>
      </c>
      <c r="I108" s="96">
        <f t="shared" si="14"/>
        <v>0</v>
      </c>
      <c r="J108" s="96">
        <f t="shared" si="14"/>
        <v>0</v>
      </c>
      <c r="K108" s="96">
        <f t="shared" si="14"/>
        <v>0</v>
      </c>
      <c r="L108" s="96">
        <f t="shared" si="14"/>
        <v>0</v>
      </c>
      <c r="M108" s="96">
        <f t="shared" si="14"/>
        <v>0</v>
      </c>
      <c r="N108" s="96">
        <f t="shared" si="14"/>
        <v>0</v>
      </c>
      <c r="O108" s="96">
        <f t="shared" si="14"/>
        <v>0</v>
      </c>
      <c r="P108" s="96">
        <f t="shared" si="14"/>
        <v>0</v>
      </c>
      <c r="Q108" s="96">
        <f t="shared" si="14"/>
        <v>0</v>
      </c>
      <c r="R108" s="96">
        <f t="shared" si="14"/>
        <v>0</v>
      </c>
      <c r="S108" s="96">
        <f t="shared" si="14"/>
        <v>0</v>
      </c>
      <c r="T108" s="96">
        <f t="shared" si="14"/>
        <v>0</v>
      </c>
      <c r="U108" s="96">
        <f t="shared" si="14"/>
        <v>0</v>
      </c>
    </row>
    <row r="109" spans="2:21" ht="16.2">
      <c r="C109" s="102" t="s">
        <v>198</v>
      </c>
      <c r="D109" s="102"/>
      <c r="E109" s="102"/>
      <c r="F109" s="96">
        <f t="shared" ref="F109:U109" si="15">F107+F108</f>
        <v>0</v>
      </c>
      <c r="G109" s="96">
        <f t="shared" si="15"/>
        <v>0</v>
      </c>
      <c r="H109" s="96">
        <f t="shared" si="15"/>
        <v>0</v>
      </c>
      <c r="I109" s="96">
        <f t="shared" si="15"/>
        <v>0</v>
      </c>
      <c r="J109" s="96">
        <f t="shared" si="15"/>
        <v>0</v>
      </c>
      <c r="K109" s="96">
        <f t="shared" si="15"/>
        <v>0</v>
      </c>
      <c r="L109" s="96">
        <f t="shared" si="15"/>
        <v>0</v>
      </c>
      <c r="M109" s="96">
        <f t="shared" si="15"/>
        <v>0</v>
      </c>
      <c r="N109" s="96">
        <f t="shared" si="15"/>
        <v>0</v>
      </c>
      <c r="O109" s="96">
        <f t="shared" si="15"/>
        <v>0</v>
      </c>
      <c r="P109" s="96">
        <f t="shared" si="15"/>
        <v>0</v>
      </c>
      <c r="Q109" s="96">
        <f t="shared" si="15"/>
        <v>0</v>
      </c>
      <c r="R109" s="96">
        <f t="shared" si="15"/>
        <v>0</v>
      </c>
      <c r="S109" s="96">
        <f t="shared" si="15"/>
        <v>0</v>
      </c>
      <c r="T109" s="96">
        <f t="shared" si="15"/>
        <v>0</v>
      </c>
      <c r="U109" s="96">
        <f t="shared" si="15"/>
        <v>0</v>
      </c>
    </row>
    <row r="110" spans="2:21">
      <c r="B110" s="90" t="s">
        <v>147</v>
      </c>
      <c r="C110" s="85" t="s">
        <v>199</v>
      </c>
      <c r="D110" s="85"/>
    </row>
    <row r="111" spans="2:21" ht="16.2">
      <c r="C111" s="323"/>
      <c r="D111" s="323"/>
      <c r="E111" s="323"/>
      <c r="F111" s="92" t="s">
        <v>93</v>
      </c>
      <c r="G111" s="92" t="s">
        <v>166</v>
      </c>
      <c r="H111" s="92" t="s">
        <v>167</v>
      </c>
      <c r="I111" s="92" t="s">
        <v>168</v>
      </c>
      <c r="J111" s="92" t="s">
        <v>169</v>
      </c>
      <c r="K111" s="93" t="s">
        <v>98</v>
      </c>
      <c r="L111" s="93" t="s">
        <v>99</v>
      </c>
      <c r="M111" s="93" t="s">
        <v>100</v>
      </c>
      <c r="N111" s="93" t="s">
        <v>101</v>
      </c>
      <c r="O111" s="93" t="s">
        <v>102</v>
      </c>
      <c r="P111" s="93" t="s">
        <v>103</v>
      </c>
      <c r="Q111" s="93" t="s">
        <v>104</v>
      </c>
      <c r="R111" s="93" t="s">
        <v>105</v>
      </c>
      <c r="S111" s="93" t="s">
        <v>106</v>
      </c>
      <c r="T111" s="93" t="s">
        <v>107</v>
      </c>
      <c r="U111" s="93" t="s">
        <v>108</v>
      </c>
    </row>
    <row r="112" spans="2:21" ht="16.2">
      <c r="C112" s="330" t="s">
        <v>200</v>
      </c>
      <c r="D112" s="330"/>
      <c r="E112" s="330"/>
      <c r="F112" s="118" t="str">
        <f>IFERROR(F102/F107,"")</f>
        <v/>
      </c>
      <c r="G112" s="118" t="str">
        <f t="shared" ref="G112:U112" si="16">IFERROR(G102/G107,"")</f>
        <v/>
      </c>
      <c r="H112" s="118" t="str">
        <f t="shared" si="16"/>
        <v/>
      </c>
      <c r="I112" s="118" t="str">
        <f t="shared" si="16"/>
        <v/>
      </c>
      <c r="J112" s="118" t="str">
        <f t="shared" si="16"/>
        <v/>
      </c>
      <c r="K112" s="118" t="str">
        <f t="shared" si="16"/>
        <v/>
      </c>
      <c r="L112" s="118" t="str">
        <f t="shared" si="16"/>
        <v/>
      </c>
      <c r="M112" s="118" t="str">
        <f t="shared" si="16"/>
        <v/>
      </c>
      <c r="N112" s="118" t="str">
        <f t="shared" si="16"/>
        <v/>
      </c>
      <c r="O112" s="118" t="str">
        <f t="shared" si="16"/>
        <v/>
      </c>
      <c r="P112" s="118" t="str">
        <f t="shared" si="16"/>
        <v/>
      </c>
      <c r="Q112" s="118" t="str">
        <f t="shared" si="16"/>
        <v/>
      </c>
      <c r="R112" s="118" t="str">
        <f t="shared" si="16"/>
        <v/>
      </c>
      <c r="S112" s="118" t="str">
        <f t="shared" si="16"/>
        <v/>
      </c>
      <c r="T112" s="118" t="str">
        <f t="shared" si="16"/>
        <v/>
      </c>
      <c r="U112" s="118" t="str">
        <f t="shared" si="16"/>
        <v/>
      </c>
    </row>
    <row r="113" spans="3:21" ht="16.2">
      <c r="C113" s="102" t="s">
        <v>201</v>
      </c>
      <c r="D113" s="102"/>
      <c r="E113" s="102"/>
      <c r="F113" s="118" t="str">
        <f>IFERROR(F104/F109,"")</f>
        <v/>
      </c>
      <c r="G113" s="118" t="str">
        <f t="shared" ref="G113:U113" si="17">IFERROR(G104/G109,"")</f>
        <v/>
      </c>
      <c r="H113" s="118" t="str">
        <f t="shared" si="17"/>
        <v/>
      </c>
      <c r="I113" s="118" t="str">
        <f t="shared" si="17"/>
        <v/>
      </c>
      <c r="J113" s="118" t="str">
        <f t="shared" si="17"/>
        <v/>
      </c>
      <c r="K113" s="118" t="str">
        <f t="shared" si="17"/>
        <v/>
      </c>
      <c r="L113" s="118" t="str">
        <f t="shared" si="17"/>
        <v/>
      </c>
      <c r="M113" s="118" t="str">
        <f t="shared" si="17"/>
        <v/>
      </c>
      <c r="N113" s="118" t="str">
        <f t="shared" si="17"/>
        <v/>
      </c>
      <c r="O113" s="118" t="str">
        <f t="shared" si="17"/>
        <v/>
      </c>
      <c r="P113" s="118" t="str">
        <f t="shared" si="17"/>
        <v/>
      </c>
      <c r="Q113" s="118" t="str">
        <f t="shared" si="17"/>
        <v/>
      </c>
      <c r="R113" s="118" t="str">
        <f t="shared" si="17"/>
        <v/>
      </c>
      <c r="S113" s="118" t="str">
        <f t="shared" si="17"/>
        <v/>
      </c>
      <c r="T113" s="118" t="str">
        <f t="shared" si="17"/>
        <v/>
      </c>
      <c r="U113" s="118" t="str">
        <f t="shared" si="17"/>
        <v/>
      </c>
    </row>
    <row r="114" spans="3:21" ht="16.2">
      <c r="C114" s="330" t="s">
        <v>202</v>
      </c>
      <c r="D114" s="330"/>
      <c r="E114" s="330"/>
      <c r="F114" s="119" t="str">
        <f>IFERROR(MAX((100%-F113)*F109,0),"0")</f>
        <v>0</v>
      </c>
      <c r="G114" s="119" t="str">
        <f t="shared" ref="G114:U114" si="18">IFERROR(MAX((100%-G113)*G109,0),"0")</f>
        <v>0</v>
      </c>
      <c r="H114" s="119" t="str">
        <f t="shared" si="18"/>
        <v>0</v>
      </c>
      <c r="I114" s="119" t="str">
        <f t="shared" si="18"/>
        <v>0</v>
      </c>
      <c r="J114" s="119" t="str">
        <f t="shared" si="18"/>
        <v>0</v>
      </c>
      <c r="K114" s="119" t="str">
        <f t="shared" si="18"/>
        <v>0</v>
      </c>
      <c r="L114" s="119" t="str">
        <f t="shared" si="18"/>
        <v>0</v>
      </c>
      <c r="M114" s="119" t="str">
        <f t="shared" si="18"/>
        <v>0</v>
      </c>
      <c r="N114" s="119" t="str">
        <f t="shared" si="18"/>
        <v>0</v>
      </c>
      <c r="O114" s="119" t="str">
        <f t="shared" si="18"/>
        <v>0</v>
      </c>
      <c r="P114" s="119" t="str">
        <f t="shared" si="18"/>
        <v>0</v>
      </c>
      <c r="Q114" s="119" t="str">
        <f t="shared" si="18"/>
        <v>0</v>
      </c>
      <c r="R114" s="119" t="str">
        <f t="shared" si="18"/>
        <v>0</v>
      </c>
      <c r="S114" s="119" t="str">
        <f t="shared" si="18"/>
        <v>0</v>
      </c>
      <c r="T114" s="119" t="str">
        <f t="shared" si="18"/>
        <v>0</v>
      </c>
      <c r="U114" s="119" t="str">
        <f t="shared" si="18"/>
        <v>0</v>
      </c>
    </row>
  </sheetData>
  <mergeCells count="73">
    <mergeCell ref="C114:E114"/>
    <mergeCell ref="C104:E104"/>
    <mergeCell ref="C106:E106"/>
    <mergeCell ref="C107:E107"/>
    <mergeCell ref="C108:E108"/>
    <mergeCell ref="C111:E111"/>
    <mergeCell ref="C112:E112"/>
    <mergeCell ref="C103:E103"/>
    <mergeCell ref="D92:E92"/>
    <mergeCell ref="C93:C97"/>
    <mergeCell ref="D93:E93"/>
    <mergeCell ref="D94:E94"/>
    <mergeCell ref="D95:E95"/>
    <mergeCell ref="D96:E96"/>
    <mergeCell ref="D97:E97"/>
    <mergeCell ref="C98:E98"/>
    <mergeCell ref="C99:E99"/>
    <mergeCell ref="C100:E100"/>
    <mergeCell ref="C101:E101"/>
    <mergeCell ref="C102:E102"/>
    <mergeCell ref="C79:E79"/>
    <mergeCell ref="C84:E84"/>
    <mergeCell ref="C85:E85"/>
    <mergeCell ref="C86:C91"/>
    <mergeCell ref="D86:D88"/>
    <mergeCell ref="D89:E89"/>
    <mergeCell ref="D90:E90"/>
    <mergeCell ref="D91:E91"/>
    <mergeCell ref="C66:E66"/>
    <mergeCell ref="C68:E68"/>
    <mergeCell ref="C69:E69"/>
    <mergeCell ref="C74:E74"/>
    <mergeCell ref="C75:C78"/>
    <mergeCell ref="D75:D77"/>
    <mergeCell ref="C65:E65"/>
    <mergeCell ref="C33:E33"/>
    <mergeCell ref="C34:D37"/>
    <mergeCell ref="C38:E38"/>
    <mergeCell ref="C40:E40"/>
    <mergeCell ref="C41:E41"/>
    <mergeCell ref="C42:C51"/>
    <mergeCell ref="D42:D43"/>
    <mergeCell ref="D44:D47"/>
    <mergeCell ref="D48:D51"/>
    <mergeCell ref="C52:E52"/>
    <mergeCell ref="C54:E54"/>
    <mergeCell ref="C55:E55"/>
    <mergeCell ref="C56:D63"/>
    <mergeCell ref="C64:E64"/>
    <mergeCell ref="C32:E32"/>
    <mergeCell ref="C16:D17"/>
    <mergeCell ref="C18:E18"/>
    <mergeCell ref="C19:E19"/>
    <mergeCell ref="C20:E20"/>
    <mergeCell ref="C21:D21"/>
    <mergeCell ref="C22:E22"/>
    <mergeCell ref="C23:E23"/>
    <mergeCell ref="C24:E24"/>
    <mergeCell ref="C25:E25"/>
    <mergeCell ref="C26:D28"/>
    <mergeCell ref="C29:E29"/>
    <mergeCell ref="C15:E15"/>
    <mergeCell ref="C6:E6"/>
    <mergeCell ref="C7:C10"/>
    <mergeCell ref="D7:E7"/>
    <mergeCell ref="D8:E8"/>
    <mergeCell ref="D9:E9"/>
    <mergeCell ref="D10:E10"/>
    <mergeCell ref="C11:C12"/>
    <mergeCell ref="D11:E11"/>
    <mergeCell ref="D12:E12"/>
    <mergeCell ref="C13:E13"/>
    <mergeCell ref="C14:E14"/>
  </mergeCells>
  <phoneticPr fontId="20"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47"/>
  <sheetViews>
    <sheetView workbookViewId="0">
      <selection activeCell="C11" sqref="C11:C12"/>
    </sheetView>
  </sheetViews>
  <sheetFormatPr defaultColWidth="9" defaultRowHeight="18"/>
  <cols>
    <col min="1" max="1" width="7" style="120" customWidth="1"/>
    <col min="2" max="2" width="22" style="120" customWidth="1"/>
    <col min="3" max="3" width="33.44140625" style="123" customWidth="1"/>
    <col min="4" max="9" width="8.6640625" style="120" customWidth="1"/>
    <col min="10" max="16384" width="9" style="120"/>
  </cols>
  <sheetData>
    <row r="1" spans="1:19" ht="20.100000000000001" customHeight="1">
      <c r="A1" s="225" t="s">
        <v>306</v>
      </c>
    </row>
    <row r="2" spans="1:19" ht="20.100000000000001" customHeight="1">
      <c r="S2" s="91" t="s">
        <v>92</v>
      </c>
    </row>
    <row r="3" spans="1:19" s="4" customFormat="1" ht="20.100000000000001" customHeight="1">
      <c r="A3" s="6" t="s">
        <v>308</v>
      </c>
      <c r="B3" s="362" t="s">
        <v>309</v>
      </c>
      <c r="C3" s="363"/>
      <c r="D3" s="82" t="s">
        <v>234</v>
      </c>
      <c r="E3" s="82" t="s">
        <v>205</v>
      </c>
      <c r="F3" s="82" t="s">
        <v>206</v>
      </c>
      <c r="G3" s="82" t="s">
        <v>207</v>
      </c>
      <c r="H3" s="82" t="s">
        <v>208</v>
      </c>
      <c r="I3" s="82" t="s">
        <v>209</v>
      </c>
      <c r="J3" s="82" t="s">
        <v>99</v>
      </c>
      <c r="K3" s="82" t="s">
        <v>100</v>
      </c>
      <c r="L3" s="82" t="s">
        <v>101</v>
      </c>
      <c r="M3" s="82" t="s">
        <v>102</v>
      </c>
      <c r="N3" s="82" t="s">
        <v>103</v>
      </c>
      <c r="O3" s="82" t="s">
        <v>104</v>
      </c>
      <c r="P3" s="82" t="s">
        <v>105</v>
      </c>
      <c r="Q3" s="82" t="s">
        <v>106</v>
      </c>
      <c r="R3" s="82" t="s">
        <v>107</v>
      </c>
      <c r="S3" s="82" t="s">
        <v>108</v>
      </c>
    </row>
    <row r="4" spans="1:19" s="4" customFormat="1" ht="20.100000000000001" customHeight="1">
      <c r="A4" s="289" t="s">
        <v>310</v>
      </c>
      <c r="B4" s="273" t="s">
        <v>311</v>
      </c>
      <c r="C4" s="197" t="s">
        <v>312</v>
      </c>
      <c r="D4" s="228"/>
      <c r="E4" s="228"/>
      <c r="F4" s="228"/>
      <c r="G4" s="228"/>
      <c r="H4" s="228"/>
      <c r="I4" s="228"/>
      <c r="J4" s="228"/>
      <c r="K4" s="228"/>
      <c r="L4" s="228"/>
      <c r="M4" s="228"/>
      <c r="N4" s="228"/>
      <c r="O4" s="228"/>
      <c r="P4" s="228"/>
      <c r="Q4" s="228"/>
      <c r="R4" s="228"/>
      <c r="S4" s="228"/>
    </row>
    <row r="5" spans="1:19" s="4" customFormat="1" ht="20.100000000000001" customHeight="1">
      <c r="A5" s="289"/>
      <c r="B5" s="274"/>
      <c r="C5" s="197" t="s">
        <v>313</v>
      </c>
      <c r="D5" s="228"/>
      <c r="E5" s="228"/>
      <c r="F5" s="228"/>
      <c r="G5" s="228"/>
      <c r="H5" s="228"/>
      <c r="I5" s="228"/>
      <c r="J5" s="228"/>
      <c r="K5" s="228"/>
      <c r="L5" s="228"/>
      <c r="M5" s="228"/>
      <c r="N5" s="228"/>
      <c r="O5" s="228"/>
      <c r="P5" s="228"/>
      <c r="Q5" s="228"/>
      <c r="R5" s="228"/>
      <c r="S5" s="228"/>
    </row>
    <row r="6" spans="1:19" s="4" customFormat="1" ht="20.100000000000001" customHeight="1">
      <c r="A6" s="289"/>
      <c r="B6" s="274"/>
      <c r="C6" s="197" t="s">
        <v>314</v>
      </c>
      <c r="D6" s="228"/>
      <c r="E6" s="228"/>
      <c r="F6" s="228"/>
      <c r="G6" s="228"/>
      <c r="H6" s="228"/>
      <c r="I6" s="228"/>
      <c r="J6" s="228"/>
      <c r="K6" s="228"/>
      <c r="L6" s="228"/>
      <c r="M6" s="228"/>
      <c r="N6" s="228"/>
      <c r="O6" s="228"/>
      <c r="P6" s="228"/>
      <c r="Q6" s="228"/>
      <c r="R6" s="228"/>
      <c r="S6" s="228"/>
    </row>
    <row r="7" spans="1:19" s="4" customFormat="1" ht="20.100000000000001" customHeight="1">
      <c r="A7" s="289"/>
      <c r="B7" s="274"/>
      <c r="C7" s="197" t="s">
        <v>428</v>
      </c>
      <c r="D7" s="198" t="str">
        <f>IFERROR(D4/D6,"")</f>
        <v/>
      </c>
      <c r="E7" s="198" t="str">
        <f t="shared" ref="E7:S7" si="0">IFERROR(E4/E6,"")</f>
        <v/>
      </c>
      <c r="F7" s="198" t="str">
        <f t="shared" si="0"/>
        <v/>
      </c>
      <c r="G7" s="198" t="str">
        <f t="shared" si="0"/>
        <v/>
      </c>
      <c r="H7" s="198" t="str">
        <f t="shared" si="0"/>
        <v/>
      </c>
      <c r="I7" s="198" t="str">
        <f t="shared" si="0"/>
        <v/>
      </c>
      <c r="J7" s="198" t="str">
        <f t="shared" si="0"/>
        <v/>
      </c>
      <c r="K7" s="198" t="str">
        <f t="shared" si="0"/>
        <v/>
      </c>
      <c r="L7" s="198" t="str">
        <f t="shared" si="0"/>
        <v/>
      </c>
      <c r="M7" s="198" t="str">
        <f t="shared" si="0"/>
        <v/>
      </c>
      <c r="N7" s="198" t="str">
        <f t="shared" si="0"/>
        <v/>
      </c>
      <c r="O7" s="198" t="str">
        <f t="shared" si="0"/>
        <v/>
      </c>
      <c r="P7" s="198" t="str">
        <f t="shared" si="0"/>
        <v/>
      </c>
      <c r="Q7" s="198" t="str">
        <f t="shared" si="0"/>
        <v/>
      </c>
      <c r="R7" s="198" t="str">
        <f t="shared" si="0"/>
        <v/>
      </c>
      <c r="S7" s="198" t="str">
        <f t="shared" si="0"/>
        <v/>
      </c>
    </row>
    <row r="8" spans="1:19" s="4" customFormat="1" ht="20.100000000000001" customHeight="1">
      <c r="A8" s="289"/>
      <c r="B8" s="275"/>
      <c r="C8" s="197" t="s">
        <v>429</v>
      </c>
      <c r="D8" s="198" t="str">
        <f>IFERROR(D5/D6,"")</f>
        <v/>
      </c>
      <c r="E8" s="198" t="str">
        <f t="shared" ref="E8:S8" si="1">IFERROR(E5/E6,"")</f>
        <v/>
      </c>
      <c r="F8" s="198" t="str">
        <f t="shared" si="1"/>
        <v/>
      </c>
      <c r="G8" s="198" t="str">
        <f t="shared" si="1"/>
        <v/>
      </c>
      <c r="H8" s="198" t="str">
        <f t="shared" si="1"/>
        <v/>
      </c>
      <c r="I8" s="198" t="str">
        <f t="shared" si="1"/>
        <v/>
      </c>
      <c r="J8" s="198" t="str">
        <f t="shared" si="1"/>
        <v/>
      </c>
      <c r="K8" s="198" t="str">
        <f t="shared" si="1"/>
        <v/>
      </c>
      <c r="L8" s="198" t="str">
        <f t="shared" si="1"/>
        <v/>
      </c>
      <c r="M8" s="198" t="str">
        <f t="shared" si="1"/>
        <v/>
      </c>
      <c r="N8" s="198" t="str">
        <f t="shared" si="1"/>
        <v/>
      </c>
      <c r="O8" s="198" t="str">
        <f t="shared" si="1"/>
        <v/>
      </c>
      <c r="P8" s="198" t="str">
        <f t="shared" si="1"/>
        <v/>
      </c>
      <c r="Q8" s="198" t="str">
        <f t="shared" si="1"/>
        <v/>
      </c>
      <c r="R8" s="198" t="str">
        <f t="shared" si="1"/>
        <v/>
      </c>
      <c r="S8" s="198" t="str">
        <f t="shared" si="1"/>
        <v/>
      </c>
    </row>
    <row r="9" spans="1:19" s="4" customFormat="1" ht="20.100000000000001" customHeight="1">
      <c r="A9" s="289"/>
      <c r="B9" s="289" t="s">
        <v>315</v>
      </c>
      <c r="C9" s="197" t="s">
        <v>110</v>
      </c>
      <c r="D9" s="229"/>
      <c r="E9" s="229"/>
      <c r="F9" s="229"/>
      <c r="G9" s="229"/>
      <c r="H9" s="229"/>
      <c r="I9" s="229"/>
      <c r="J9" s="229"/>
      <c r="K9" s="229"/>
      <c r="L9" s="229"/>
      <c r="M9" s="229"/>
      <c r="N9" s="229"/>
      <c r="O9" s="229"/>
      <c r="P9" s="229"/>
      <c r="Q9" s="229"/>
      <c r="R9" s="229"/>
      <c r="S9" s="229"/>
    </row>
    <row r="10" spans="1:19" s="4" customFormat="1" ht="20.100000000000001" customHeight="1">
      <c r="A10" s="289"/>
      <c r="B10" s="283"/>
      <c r="C10" s="197" t="s">
        <v>111</v>
      </c>
      <c r="D10" s="229"/>
      <c r="E10" s="229"/>
      <c r="F10" s="229"/>
      <c r="G10" s="229"/>
      <c r="H10" s="229"/>
      <c r="I10" s="229"/>
      <c r="J10" s="229"/>
      <c r="K10" s="229"/>
      <c r="L10" s="229"/>
      <c r="M10" s="229"/>
      <c r="N10" s="229"/>
      <c r="O10" s="229"/>
      <c r="P10" s="229"/>
      <c r="Q10" s="229"/>
      <c r="R10" s="229"/>
      <c r="S10" s="229"/>
    </row>
    <row r="11" spans="1:19" s="4" customFormat="1" ht="20.100000000000001" customHeight="1">
      <c r="A11" s="289"/>
      <c r="B11" s="283"/>
      <c r="C11" s="197" t="s">
        <v>444</v>
      </c>
      <c r="D11" s="229"/>
      <c r="E11" s="229"/>
      <c r="F11" s="229"/>
      <c r="G11" s="229"/>
      <c r="H11" s="229"/>
      <c r="I11" s="229"/>
      <c r="J11" s="229"/>
      <c r="K11" s="229"/>
      <c r="L11" s="229"/>
      <c r="M11" s="229"/>
      <c r="N11" s="229"/>
      <c r="O11" s="229"/>
      <c r="P11" s="229"/>
      <c r="Q11" s="229"/>
      <c r="R11" s="229"/>
      <c r="S11" s="229"/>
    </row>
    <row r="12" spans="1:19" s="4" customFormat="1" ht="20.100000000000001" customHeight="1">
      <c r="A12" s="289"/>
      <c r="B12" s="283"/>
      <c r="C12" s="238" t="s">
        <v>445</v>
      </c>
      <c r="D12" s="229"/>
      <c r="E12" s="229"/>
      <c r="F12" s="229"/>
      <c r="G12" s="229"/>
      <c r="H12" s="229"/>
      <c r="I12" s="229"/>
      <c r="J12" s="229"/>
      <c r="K12" s="229"/>
      <c r="L12" s="229"/>
      <c r="M12" s="229"/>
      <c r="N12" s="229"/>
      <c r="O12" s="229"/>
      <c r="P12" s="229"/>
      <c r="Q12" s="229"/>
      <c r="R12" s="229"/>
      <c r="S12" s="229"/>
    </row>
    <row r="13" spans="1:19" s="4" customFormat="1" ht="20.100000000000001" customHeight="1">
      <c r="A13" s="289"/>
      <c r="B13" s="283"/>
      <c r="C13" s="197" t="s">
        <v>307</v>
      </c>
      <c r="D13" s="199">
        <f>SUM(D9:D12)</f>
        <v>0</v>
      </c>
      <c r="E13" s="199">
        <f t="shared" ref="E13:S13" si="2">SUM(E9:E12)</f>
        <v>0</v>
      </c>
      <c r="F13" s="199">
        <f t="shared" si="2"/>
        <v>0</v>
      </c>
      <c r="G13" s="199">
        <f t="shared" si="2"/>
        <v>0</v>
      </c>
      <c r="H13" s="199">
        <f t="shared" si="2"/>
        <v>0</v>
      </c>
      <c r="I13" s="199">
        <f t="shared" si="2"/>
        <v>0</v>
      </c>
      <c r="J13" s="199">
        <f t="shared" si="2"/>
        <v>0</v>
      </c>
      <c r="K13" s="199">
        <f t="shared" si="2"/>
        <v>0</v>
      </c>
      <c r="L13" s="199">
        <f t="shared" si="2"/>
        <v>0</v>
      </c>
      <c r="M13" s="199">
        <f t="shared" si="2"/>
        <v>0</v>
      </c>
      <c r="N13" s="199">
        <f t="shared" si="2"/>
        <v>0</v>
      </c>
      <c r="O13" s="199">
        <f t="shared" si="2"/>
        <v>0</v>
      </c>
      <c r="P13" s="199">
        <f t="shared" si="2"/>
        <v>0</v>
      </c>
      <c r="Q13" s="199">
        <f t="shared" si="2"/>
        <v>0</v>
      </c>
      <c r="R13" s="199">
        <f t="shared" si="2"/>
        <v>0</v>
      </c>
      <c r="S13" s="199">
        <f t="shared" si="2"/>
        <v>0</v>
      </c>
    </row>
    <row r="14" spans="1:19" s="4" customFormat="1" ht="20.100000000000001" customHeight="1">
      <c r="A14" s="289"/>
      <c r="B14" s="283"/>
      <c r="C14" s="234" t="s">
        <v>442</v>
      </c>
      <c r="D14" s="200">
        <f>D11+D12</f>
        <v>0</v>
      </c>
      <c r="E14" s="200">
        <f t="shared" ref="E14:S14" si="3">E11+E12</f>
        <v>0</v>
      </c>
      <c r="F14" s="200">
        <f t="shared" si="3"/>
        <v>0</v>
      </c>
      <c r="G14" s="200">
        <f t="shared" si="3"/>
        <v>0</v>
      </c>
      <c r="H14" s="200">
        <f t="shared" si="3"/>
        <v>0</v>
      </c>
      <c r="I14" s="200">
        <f t="shared" si="3"/>
        <v>0</v>
      </c>
      <c r="J14" s="200">
        <f t="shared" si="3"/>
        <v>0</v>
      </c>
      <c r="K14" s="200">
        <f t="shared" si="3"/>
        <v>0</v>
      </c>
      <c r="L14" s="200">
        <f t="shared" si="3"/>
        <v>0</v>
      </c>
      <c r="M14" s="200">
        <f t="shared" si="3"/>
        <v>0</v>
      </c>
      <c r="N14" s="200">
        <f t="shared" si="3"/>
        <v>0</v>
      </c>
      <c r="O14" s="200">
        <f t="shared" si="3"/>
        <v>0</v>
      </c>
      <c r="P14" s="200">
        <f t="shared" si="3"/>
        <v>0</v>
      </c>
      <c r="Q14" s="200">
        <f t="shared" si="3"/>
        <v>0</v>
      </c>
      <c r="R14" s="200">
        <f t="shared" si="3"/>
        <v>0</v>
      </c>
      <c r="S14" s="200">
        <f t="shared" si="3"/>
        <v>0</v>
      </c>
    </row>
    <row r="15" spans="1:19" s="4" customFormat="1" ht="20.100000000000001" customHeight="1">
      <c r="A15" s="289"/>
      <c r="B15" s="283" t="s">
        <v>316</v>
      </c>
      <c r="C15" s="197" t="s">
        <v>317</v>
      </c>
      <c r="D15" s="200">
        <f>D4+D11</f>
        <v>0</v>
      </c>
      <c r="E15" s="200">
        <f t="shared" ref="E15:S15" si="4">E4+E11</f>
        <v>0</v>
      </c>
      <c r="F15" s="200">
        <f t="shared" si="4"/>
        <v>0</v>
      </c>
      <c r="G15" s="200">
        <f t="shared" si="4"/>
        <v>0</v>
      </c>
      <c r="H15" s="200">
        <f t="shared" si="4"/>
        <v>0</v>
      </c>
      <c r="I15" s="200">
        <f t="shared" si="4"/>
        <v>0</v>
      </c>
      <c r="J15" s="200">
        <f t="shared" si="4"/>
        <v>0</v>
      </c>
      <c r="K15" s="200">
        <f t="shared" si="4"/>
        <v>0</v>
      </c>
      <c r="L15" s="200">
        <f t="shared" si="4"/>
        <v>0</v>
      </c>
      <c r="M15" s="200">
        <f t="shared" si="4"/>
        <v>0</v>
      </c>
      <c r="N15" s="200">
        <f t="shared" si="4"/>
        <v>0</v>
      </c>
      <c r="O15" s="200">
        <f t="shared" si="4"/>
        <v>0</v>
      </c>
      <c r="P15" s="200">
        <f t="shared" si="4"/>
        <v>0</v>
      </c>
      <c r="Q15" s="200">
        <f t="shared" si="4"/>
        <v>0</v>
      </c>
      <c r="R15" s="200">
        <f t="shared" si="4"/>
        <v>0</v>
      </c>
      <c r="S15" s="200">
        <f t="shared" si="4"/>
        <v>0</v>
      </c>
    </row>
    <row r="16" spans="1:19" s="4" customFormat="1" ht="20.100000000000001" customHeight="1">
      <c r="A16" s="289"/>
      <c r="B16" s="283"/>
      <c r="C16" s="197" t="s">
        <v>318</v>
      </c>
      <c r="D16" s="200">
        <f>D11</f>
        <v>0</v>
      </c>
      <c r="E16" s="200">
        <f t="shared" ref="E16:S16" si="5">E11</f>
        <v>0</v>
      </c>
      <c r="F16" s="200">
        <f t="shared" si="5"/>
        <v>0</v>
      </c>
      <c r="G16" s="200">
        <f t="shared" si="5"/>
        <v>0</v>
      </c>
      <c r="H16" s="200">
        <f t="shared" si="5"/>
        <v>0</v>
      </c>
      <c r="I16" s="200">
        <f t="shared" si="5"/>
        <v>0</v>
      </c>
      <c r="J16" s="200">
        <f t="shared" si="5"/>
        <v>0</v>
      </c>
      <c r="K16" s="200">
        <f t="shared" si="5"/>
        <v>0</v>
      </c>
      <c r="L16" s="200">
        <f t="shared" si="5"/>
        <v>0</v>
      </c>
      <c r="M16" s="200">
        <f t="shared" si="5"/>
        <v>0</v>
      </c>
      <c r="N16" s="200">
        <f t="shared" si="5"/>
        <v>0</v>
      </c>
      <c r="O16" s="200">
        <f t="shared" si="5"/>
        <v>0</v>
      </c>
      <c r="P16" s="200">
        <f t="shared" si="5"/>
        <v>0</v>
      </c>
      <c r="Q16" s="200">
        <f t="shared" si="5"/>
        <v>0</v>
      </c>
      <c r="R16" s="200">
        <f t="shared" si="5"/>
        <v>0</v>
      </c>
      <c r="S16" s="200">
        <f t="shared" si="5"/>
        <v>0</v>
      </c>
    </row>
    <row r="17" spans="1:19" s="4" customFormat="1" ht="20.100000000000001" customHeight="1">
      <c r="A17" s="289"/>
      <c r="B17" s="283"/>
      <c r="C17" s="197" t="s">
        <v>319</v>
      </c>
      <c r="D17" s="198" t="str">
        <f>IFERROR(D16/D15,"")</f>
        <v/>
      </c>
      <c r="E17" s="198" t="str">
        <f t="shared" ref="E17:S17" si="6">IFERROR(E16/E15,"")</f>
        <v/>
      </c>
      <c r="F17" s="198" t="str">
        <f t="shared" si="6"/>
        <v/>
      </c>
      <c r="G17" s="198" t="str">
        <f t="shared" si="6"/>
        <v/>
      </c>
      <c r="H17" s="198" t="str">
        <f t="shared" si="6"/>
        <v/>
      </c>
      <c r="I17" s="198" t="str">
        <f t="shared" si="6"/>
        <v/>
      </c>
      <c r="J17" s="198" t="str">
        <f t="shared" si="6"/>
        <v/>
      </c>
      <c r="K17" s="198" t="str">
        <f t="shared" si="6"/>
        <v/>
      </c>
      <c r="L17" s="198" t="str">
        <f t="shared" si="6"/>
        <v/>
      </c>
      <c r="M17" s="198" t="str">
        <f t="shared" si="6"/>
        <v/>
      </c>
      <c r="N17" s="198" t="str">
        <f t="shared" si="6"/>
        <v/>
      </c>
      <c r="O17" s="198" t="str">
        <f t="shared" si="6"/>
        <v/>
      </c>
      <c r="P17" s="198" t="str">
        <f t="shared" si="6"/>
        <v/>
      </c>
      <c r="Q17" s="198" t="str">
        <f t="shared" si="6"/>
        <v/>
      </c>
      <c r="R17" s="198" t="str">
        <f t="shared" si="6"/>
        <v/>
      </c>
      <c r="S17" s="198" t="str">
        <f t="shared" si="6"/>
        <v/>
      </c>
    </row>
    <row r="18" spans="1:19" s="4" customFormat="1" ht="20.100000000000001" customHeight="1">
      <c r="A18" s="289" t="s">
        <v>430</v>
      </c>
      <c r="B18" s="273" t="s">
        <v>311</v>
      </c>
      <c r="C18" s="197" t="s">
        <v>312</v>
      </c>
      <c r="D18" s="228"/>
      <c r="E18" s="228"/>
      <c r="F18" s="228"/>
      <c r="G18" s="228"/>
      <c r="H18" s="228"/>
      <c r="I18" s="228"/>
      <c r="J18" s="228"/>
      <c r="K18" s="228"/>
      <c r="L18" s="228"/>
      <c r="M18" s="228"/>
      <c r="N18" s="228"/>
      <c r="O18" s="228"/>
      <c r="P18" s="228"/>
      <c r="Q18" s="228"/>
      <c r="R18" s="228"/>
      <c r="S18" s="228"/>
    </row>
    <row r="19" spans="1:19" s="4" customFormat="1" ht="20.100000000000001" customHeight="1">
      <c r="A19" s="289"/>
      <c r="B19" s="274"/>
      <c r="C19" s="197" t="s">
        <v>313</v>
      </c>
      <c r="D19" s="228"/>
      <c r="E19" s="228"/>
      <c r="F19" s="228"/>
      <c r="G19" s="228"/>
      <c r="H19" s="228"/>
      <c r="I19" s="228"/>
      <c r="J19" s="228"/>
      <c r="K19" s="228"/>
      <c r="L19" s="228"/>
      <c r="M19" s="228"/>
      <c r="N19" s="228"/>
      <c r="O19" s="228"/>
      <c r="P19" s="228"/>
      <c r="Q19" s="228"/>
      <c r="R19" s="228"/>
      <c r="S19" s="228"/>
    </row>
    <row r="20" spans="1:19" s="4" customFormat="1" ht="20.100000000000001" customHeight="1">
      <c r="A20" s="289"/>
      <c r="B20" s="274"/>
      <c r="C20" s="197" t="s">
        <v>314</v>
      </c>
      <c r="D20" s="228"/>
      <c r="E20" s="228"/>
      <c r="F20" s="228"/>
      <c r="G20" s="228"/>
      <c r="H20" s="228"/>
      <c r="I20" s="228"/>
      <c r="J20" s="228"/>
      <c r="K20" s="228"/>
      <c r="L20" s="228"/>
      <c r="M20" s="228"/>
      <c r="N20" s="228"/>
      <c r="O20" s="228"/>
      <c r="P20" s="228"/>
      <c r="Q20" s="228"/>
      <c r="R20" s="228"/>
      <c r="S20" s="228"/>
    </row>
    <row r="21" spans="1:19" s="4" customFormat="1" ht="20.100000000000001" customHeight="1">
      <c r="A21" s="289"/>
      <c r="B21" s="274"/>
      <c r="C21" s="197" t="s">
        <v>428</v>
      </c>
      <c r="D21" s="198" t="str">
        <f t="shared" ref="D21:S21" si="7">IFERROR(D18/D20,"")</f>
        <v/>
      </c>
      <c r="E21" s="198" t="str">
        <f t="shared" si="7"/>
        <v/>
      </c>
      <c r="F21" s="198" t="str">
        <f t="shared" si="7"/>
        <v/>
      </c>
      <c r="G21" s="198" t="str">
        <f t="shared" si="7"/>
        <v/>
      </c>
      <c r="H21" s="198" t="str">
        <f t="shared" si="7"/>
        <v/>
      </c>
      <c r="I21" s="198" t="str">
        <f t="shared" si="7"/>
        <v/>
      </c>
      <c r="J21" s="198" t="str">
        <f t="shared" si="7"/>
        <v/>
      </c>
      <c r="K21" s="198" t="str">
        <f t="shared" si="7"/>
        <v/>
      </c>
      <c r="L21" s="198" t="str">
        <f t="shared" si="7"/>
        <v/>
      </c>
      <c r="M21" s="198" t="str">
        <f t="shared" si="7"/>
        <v/>
      </c>
      <c r="N21" s="198" t="str">
        <f t="shared" si="7"/>
        <v/>
      </c>
      <c r="O21" s="198" t="str">
        <f t="shared" si="7"/>
        <v/>
      </c>
      <c r="P21" s="198" t="str">
        <f t="shared" si="7"/>
        <v/>
      </c>
      <c r="Q21" s="198" t="str">
        <f t="shared" si="7"/>
        <v/>
      </c>
      <c r="R21" s="198" t="str">
        <f t="shared" si="7"/>
        <v/>
      </c>
      <c r="S21" s="198" t="str">
        <f t="shared" si="7"/>
        <v/>
      </c>
    </row>
    <row r="22" spans="1:19" s="4" customFormat="1" ht="20.100000000000001" customHeight="1">
      <c r="A22" s="289"/>
      <c r="B22" s="275"/>
      <c r="C22" s="197" t="s">
        <v>429</v>
      </c>
      <c r="D22" s="198" t="str">
        <f t="shared" ref="D22:S22" si="8">IFERROR(D19/D20,"")</f>
        <v/>
      </c>
      <c r="E22" s="198" t="str">
        <f t="shared" si="8"/>
        <v/>
      </c>
      <c r="F22" s="198" t="str">
        <f t="shared" si="8"/>
        <v/>
      </c>
      <c r="G22" s="198" t="str">
        <f t="shared" si="8"/>
        <v/>
      </c>
      <c r="H22" s="198" t="str">
        <f t="shared" si="8"/>
        <v/>
      </c>
      <c r="I22" s="198" t="str">
        <f t="shared" si="8"/>
        <v/>
      </c>
      <c r="J22" s="198" t="str">
        <f t="shared" si="8"/>
        <v/>
      </c>
      <c r="K22" s="198" t="str">
        <f t="shared" si="8"/>
        <v/>
      </c>
      <c r="L22" s="198" t="str">
        <f t="shared" si="8"/>
        <v/>
      </c>
      <c r="M22" s="198" t="str">
        <f t="shared" si="8"/>
        <v/>
      </c>
      <c r="N22" s="198" t="str">
        <f t="shared" si="8"/>
        <v/>
      </c>
      <c r="O22" s="198" t="str">
        <f t="shared" si="8"/>
        <v/>
      </c>
      <c r="P22" s="198" t="str">
        <f t="shared" si="8"/>
        <v/>
      </c>
      <c r="Q22" s="198" t="str">
        <f t="shared" si="8"/>
        <v/>
      </c>
      <c r="R22" s="198" t="str">
        <f t="shared" si="8"/>
        <v/>
      </c>
      <c r="S22" s="198" t="str">
        <f t="shared" si="8"/>
        <v/>
      </c>
    </row>
    <row r="23" spans="1:19" s="4" customFormat="1" ht="20.100000000000001" customHeight="1">
      <c r="A23" s="289"/>
      <c r="B23" s="289" t="s">
        <v>315</v>
      </c>
      <c r="C23" s="197" t="s">
        <v>110</v>
      </c>
      <c r="D23" s="229"/>
      <c r="E23" s="229"/>
      <c r="F23" s="229"/>
      <c r="G23" s="229"/>
      <c r="H23" s="229"/>
      <c r="I23" s="229"/>
      <c r="J23" s="229"/>
      <c r="K23" s="229"/>
      <c r="L23" s="229"/>
      <c r="M23" s="229"/>
      <c r="N23" s="229"/>
      <c r="O23" s="229"/>
      <c r="P23" s="229"/>
      <c r="Q23" s="229"/>
      <c r="R23" s="229"/>
      <c r="S23" s="229"/>
    </row>
    <row r="24" spans="1:19" s="4" customFormat="1" ht="20.100000000000001" customHeight="1">
      <c r="A24" s="289"/>
      <c r="B24" s="283"/>
      <c r="C24" s="197" t="s">
        <v>111</v>
      </c>
      <c r="D24" s="229"/>
      <c r="E24" s="229"/>
      <c r="F24" s="229"/>
      <c r="G24" s="229"/>
      <c r="H24" s="229"/>
      <c r="I24" s="229"/>
      <c r="J24" s="229"/>
      <c r="K24" s="229"/>
      <c r="L24" s="229"/>
      <c r="M24" s="229"/>
      <c r="N24" s="229"/>
      <c r="O24" s="229"/>
      <c r="P24" s="229"/>
      <c r="Q24" s="229"/>
      <c r="R24" s="229"/>
      <c r="S24" s="229"/>
    </row>
    <row r="25" spans="1:19" s="4" customFormat="1" ht="20.100000000000001" customHeight="1">
      <c r="A25" s="289"/>
      <c r="B25" s="283"/>
      <c r="C25" s="197" t="s">
        <v>444</v>
      </c>
      <c r="D25" s="229"/>
      <c r="E25" s="229"/>
      <c r="F25" s="229"/>
      <c r="G25" s="229"/>
      <c r="H25" s="229"/>
      <c r="I25" s="229"/>
      <c r="J25" s="229"/>
      <c r="K25" s="229"/>
      <c r="L25" s="229"/>
      <c r="M25" s="229"/>
      <c r="N25" s="229"/>
      <c r="O25" s="229"/>
      <c r="P25" s="229"/>
      <c r="Q25" s="229"/>
      <c r="R25" s="229"/>
      <c r="S25" s="229"/>
    </row>
    <row r="26" spans="1:19" s="4" customFormat="1" ht="20.100000000000001" customHeight="1">
      <c r="A26" s="289"/>
      <c r="B26" s="283"/>
      <c r="C26" s="238" t="s">
        <v>445</v>
      </c>
      <c r="D26" s="229"/>
      <c r="E26" s="229"/>
      <c r="F26" s="229"/>
      <c r="G26" s="229"/>
      <c r="H26" s="229"/>
      <c r="I26" s="229"/>
      <c r="J26" s="229"/>
      <c r="K26" s="229"/>
      <c r="L26" s="229"/>
      <c r="M26" s="229"/>
      <c r="N26" s="229"/>
      <c r="O26" s="229"/>
      <c r="P26" s="229"/>
      <c r="Q26" s="229"/>
      <c r="R26" s="229"/>
      <c r="S26" s="229"/>
    </row>
    <row r="27" spans="1:19" s="4" customFormat="1" ht="20.100000000000001" customHeight="1">
      <c r="A27" s="289"/>
      <c r="B27" s="283"/>
      <c r="C27" s="197" t="s">
        <v>307</v>
      </c>
      <c r="D27" s="199">
        <f>SUM(D23:D26)</f>
        <v>0</v>
      </c>
      <c r="E27" s="199">
        <f t="shared" ref="E27:S27" si="9">SUM(E23:E26)</f>
        <v>0</v>
      </c>
      <c r="F27" s="199">
        <f t="shared" si="9"/>
        <v>0</v>
      </c>
      <c r="G27" s="199">
        <f t="shared" si="9"/>
        <v>0</v>
      </c>
      <c r="H27" s="199">
        <f t="shared" si="9"/>
        <v>0</v>
      </c>
      <c r="I27" s="199">
        <f t="shared" si="9"/>
        <v>0</v>
      </c>
      <c r="J27" s="199">
        <f t="shared" si="9"/>
        <v>0</v>
      </c>
      <c r="K27" s="199">
        <f t="shared" si="9"/>
        <v>0</v>
      </c>
      <c r="L27" s="199">
        <f t="shared" si="9"/>
        <v>0</v>
      </c>
      <c r="M27" s="199">
        <f t="shared" si="9"/>
        <v>0</v>
      </c>
      <c r="N27" s="199">
        <f t="shared" si="9"/>
        <v>0</v>
      </c>
      <c r="O27" s="199">
        <f t="shared" si="9"/>
        <v>0</v>
      </c>
      <c r="P27" s="199">
        <f t="shared" si="9"/>
        <v>0</v>
      </c>
      <c r="Q27" s="199">
        <f t="shared" si="9"/>
        <v>0</v>
      </c>
      <c r="R27" s="199">
        <f t="shared" si="9"/>
        <v>0</v>
      </c>
      <c r="S27" s="199">
        <f t="shared" si="9"/>
        <v>0</v>
      </c>
    </row>
    <row r="28" spans="1:19" s="4" customFormat="1" ht="20.100000000000001" customHeight="1">
      <c r="A28" s="289"/>
      <c r="B28" s="283"/>
      <c r="C28" s="234" t="s">
        <v>442</v>
      </c>
      <c r="D28" s="200">
        <f t="shared" ref="D28:S28" si="10">D25+D26</f>
        <v>0</v>
      </c>
      <c r="E28" s="200">
        <f t="shared" si="10"/>
        <v>0</v>
      </c>
      <c r="F28" s="200">
        <f t="shared" si="10"/>
        <v>0</v>
      </c>
      <c r="G28" s="200">
        <f t="shared" si="10"/>
        <v>0</v>
      </c>
      <c r="H28" s="200">
        <f t="shared" si="10"/>
        <v>0</v>
      </c>
      <c r="I28" s="200">
        <f t="shared" si="10"/>
        <v>0</v>
      </c>
      <c r="J28" s="200">
        <f t="shared" si="10"/>
        <v>0</v>
      </c>
      <c r="K28" s="200">
        <f t="shared" si="10"/>
        <v>0</v>
      </c>
      <c r="L28" s="200">
        <f t="shared" si="10"/>
        <v>0</v>
      </c>
      <c r="M28" s="200">
        <f t="shared" si="10"/>
        <v>0</v>
      </c>
      <c r="N28" s="200">
        <f t="shared" si="10"/>
        <v>0</v>
      </c>
      <c r="O28" s="200">
        <f t="shared" si="10"/>
        <v>0</v>
      </c>
      <c r="P28" s="200">
        <f t="shared" si="10"/>
        <v>0</v>
      </c>
      <c r="Q28" s="200">
        <f t="shared" si="10"/>
        <v>0</v>
      </c>
      <c r="R28" s="200">
        <f t="shared" si="10"/>
        <v>0</v>
      </c>
      <c r="S28" s="200">
        <f t="shared" si="10"/>
        <v>0</v>
      </c>
    </row>
    <row r="29" spans="1:19" s="4" customFormat="1" ht="20.100000000000001" customHeight="1">
      <c r="A29" s="289"/>
      <c r="B29" s="283" t="s">
        <v>316</v>
      </c>
      <c r="C29" s="197" t="s">
        <v>317</v>
      </c>
      <c r="D29" s="200">
        <f t="shared" ref="D29:S29" si="11">D18+D25</f>
        <v>0</v>
      </c>
      <c r="E29" s="200">
        <f t="shared" si="11"/>
        <v>0</v>
      </c>
      <c r="F29" s="200">
        <f t="shared" si="11"/>
        <v>0</v>
      </c>
      <c r="G29" s="200">
        <f t="shared" si="11"/>
        <v>0</v>
      </c>
      <c r="H29" s="200">
        <f t="shared" si="11"/>
        <v>0</v>
      </c>
      <c r="I29" s="200">
        <f t="shared" si="11"/>
        <v>0</v>
      </c>
      <c r="J29" s="200">
        <f t="shared" si="11"/>
        <v>0</v>
      </c>
      <c r="K29" s="200">
        <f t="shared" si="11"/>
        <v>0</v>
      </c>
      <c r="L29" s="200">
        <f t="shared" si="11"/>
        <v>0</v>
      </c>
      <c r="M29" s="200">
        <f t="shared" si="11"/>
        <v>0</v>
      </c>
      <c r="N29" s="200">
        <f t="shared" si="11"/>
        <v>0</v>
      </c>
      <c r="O29" s="200">
        <f t="shared" si="11"/>
        <v>0</v>
      </c>
      <c r="P29" s="200">
        <f t="shared" si="11"/>
        <v>0</v>
      </c>
      <c r="Q29" s="200">
        <f t="shared" si="11"/>
        <v>0</v>
      </c>
      <c r="R29" s="200">
        <f t="shared" si="11"/>
        <v>0</v>
      </c>
      <c r="S29" s="200">
        <f t="shared" si="11"/>
        <v>0</v>
      </c>
    </row>
    <row r="30" spans="1:19" s="4" customFormat="1" ht="20.100000000000001" customHeight="1">
      <c r="A30" s="289"/>
      <c r="B30" s="283"/>
      <c r="C30" s="197" t="s">
        <v>318</v>
      </c>
      <c r="D30" s="200">
        <f t="shared" ref="D30:S30" si="12">D25</f>
        <v>0</v>
      </c>
      <c r="E30" s="200">
        <f t="shared" si="12"/>
        <v>0</v>
      </c>
      <c r="F30" s="200">
        <f t="shared" si="12"/>
        <v>0</v>
      </c>
      <c r="G30" s="200">
        <f t="shared" si="12"/>
        <v>0</v>
      </c>
      <c r="H30" s="200">
        <f t="shared" si="12"/>
        <v>0</v>
      </c>
      <c r="I30" s="200">
        <f t="shared" si="12"/>
        <v>0</v>
      </c>
      <c r="J30" s="200">
        <f t="shared" si="12"/>
        <v>0</v>
      </c>
      <c r="K30" s="200">
        <f t="shared" si="12"/>
        <v>0</v>
      </c>
      <c r="L30" s="200">
        <f t="shared" si="12"/>
        <v>0</v>
      </c>
      <c r="M30" s="200">
        <f t="shared" si="12"/>
        <v>0</v>
      </c>
      <c r="N30" s="200">
        <f t="shared" si="12"/>
        <v>0</v>
      </c>
      <c r="O30" s="200">
        <f t="shared" si="12"/>
        <v>0</v>
      </c>
      <c r="P30" s="200">
        <f t="shared" si="12"/>
        <v>0</v>
      </c>
      <c r="Q30" s="200">
        <f t="shared" si="12"/>
        <v>0</v>
      </c>
      <c r="R30" s="200">
        <f t="shared" si="12"/>
        <v>0</v>
      </c>
      <c r="S30" s="200">
        <f t="shared" si="12"/>
        <v>0</v>
      </c>
    </row>
    <row r="31" spans="1:19" s="4" customFormat="1" ht="20.100000000000001" customHeight="1">
      <c r="A31" s="289"/>
      <c r="B31" s="283"/>
      <c r="C31" s="197" t="s">
        <v>319</v>
      </c>
      <c r="D31" s="198" t="str">
        <f t="shared" ref="D31:S31" si="13">IFERROR(D30/D29,"")</f>
        <v/>
      </c>
      <c r="E31" s="198" t="str">
        <f t="shared" si="13"/>
        <v/>
      </c>
      <c r="F31" s="198" t="str">
        <f t="shared" si="13"/>
        <v/>
      </c>
      <c r="G31" s="198" t="str">
        <f t="shared" si="13"/>
        <v/>
      </c>
      <c r="H31" s="198" t="str">
        <f t="shared" si="13"/>
        <v/>
      </c>
      <c r="I31" s="198" t="str">
        <f t="shared" si="13"/>
        <v/>
      </c>
      <c r="J31" s="198" t="str">
        <f t="shared" si="13"/>
        <v/>
      </c>
      <c r="K31" s="198" t="str">
        <f t="shared" si="13"/>
        <v/>
      </c>
      <c r="L31" s="198" t="str">
        <f t="shared" si="13"/>
        <v/>
      </c>
      <c r="M31" s="198" t="str">
        <f t="shared" si="13"/>
        <v/>
      </c>
      <c r="N31" s="198" t="str">
        <f t="shared" si="13"/>
        <v/>
      </c>
      <c r="O31" s="198" t="str">
        <f t="shared" si="13"/>
        <v/>
      </c>
      <c r="P31" s="198" t="str">
        <f t="shared" si="13"/>
        <v/>
      </c>
      <c r="Q31" s="198" t="str">
        <f t="shared" si="13"/>
        <v/>
      </c>
      <c r="R31" s="198" t="str">
        <f t="shared" si="13"/>
        <v/>
      </c>
      <c r="S31" s="198" t="str">
        <f t="shared" si="13"/>
        <v/>
      </c>
    </row>
    <row r="32" spans="1:19" s="4" customFormat="1" ht="20.100000000000001" customHeight="1">
      <c r="A32" s="289" t="s">
        <v>400</v>
      </c>
      <c r="B32" s="273" t="s">
        <v>311</v>
      </c>
      <c r="C32" s="197" t="s">
        <v>312</v>
      </c>
      <c r="D32" s="228"/>
      <c r="E32" s="228"/>
      <c r="F32" s="228"/>
      <c r="G32" s="228"/>
      <c r="H32" s="228"/>
      <c r="I32" s="228"/>
      <c r="J32" s="228"/>
      <c r="K32" s="228"/>
      <c r="L32" s="228"/>
      <c r="M32" s="228"/>
      <c r="N32" s="228"/>
      <c r="O32" s="228"/>
      <c r="P32" s="228"/>
      <c r="Q32" s="228"/>
      <c r="R32" s="228"/>
      <c r="S32" s="228"/>
    </row>
    <row r="33" spans="1:19" s="4" customFormat="1" ht="20.100000000000001" customHeight="1">
      <c r="A33" s="289"/>
      <c r="B33" s="274"/>
      <c r="C33" s="197" t="s">
        <v>313</v>
      </c>
      <c r="D33" s="228"/>
      <c r="E33" s="228"/>
      <c r="F33" s="228"/>
      <c r="G33" s="228"/>
      <c r="H33" s="228"/>
      <c r="I33" s="228"/>
      <c r="J33" s="228"/>
      <c r="K33" s="228"/>
      <c r="L33" s="228"/>
      <c r="M33" s="228"/>
      <c r="N33" s="228"/>
      <c r="O33" s="228"/>
      <c r="P33" s="228"/>
      <c r="Q33" s="228"/>
      <c r="R33" s="228"/>
      <c r="S33" s="228"/>
    </row>
    <row r="34" spans="1:19" s="4" customFormat="1" ht="20.100000000000001" customHeight="1">
      <c r="A34" s="289"/>
      <c r="B34" s="274"/>
      <c r="C34" s="197" t="s">
        <v>314</v>
      </c>
      <c r="D34" s="228"/>
      <c r="E34" s="228"/>
      <c r="F34" s="228"/>
      <c r="G34" s="228"/>
      <c r="H34" s="228"/>
      <c r="I34" s="228"/>
      <c r="J34" s="228"/>
      <c r="K34" s="228"/>
      <c r="L34" s="228"/>
      <c r="M34" s="228"/>
      <c r="N34" s="228"/>
      <c r="O34" s="228"/>
      <c r="P34" s="228"/>
      <c r="Q34" s="228"/>
      <c r="R34" s="228"/>
      <c r="S34" s="228"/>
    </row>
    <row r="35" spans="1:19" s="4" customFormat="1" ht="20.100000000000001" customHeight="1">
      <c r="A35" s="289"/>
      <c r="B35" s="274"/>
      <c r="C35" s="197" t="s">
        <v>428</v>
      </c>
      <c r="D35" s="198" t="str">
        <f t="shared" ref="D35:S35" si="14">IFERROR(D32/D34,"")</f>
        <v/>
      </c>
      <c r="E35" s="198" t="str">
        <f t="shared" si="14"/>
        <v/>
      </c>
      <c r="F35" s="198" t="str">
        <f t="shared" si="14"/>
        <v/>
      </c>
      <c r="G35" s="198" t="str">
        <f t="shared" si="14"/>
        <v/>
      </c>
      <c r="H35" s="198" t="str">
        <f t="shared" si="14"/>
        <v/>
      </c>
      <c r="I35" s="198" t="str">
        <f t="shared" si="14"/>
        <v/>
      </c>
      <c r="J35" s="198" t="str">
        <f t="shared" si="14"/>
        <v/>
      </c>
      <c r="K35" s="198" t="str">
        <f t="shared" si="14"/>
        <v/>
      </c>
      <c r="L35" s="198" t="str">
        <f t="shared" si="14"/>
        <v/>
      </c>
      <c r="M35" s="198" t="str">
        <f t="shared" si="14"/>
        <v/>
      </c>
      <c r="N35" s="198" t="str">
        <f t="shared" si="14"/>
        <v/>
      </c>
      <c r="O35" s="198" t="str">
        <f t="shared" si="14"/>
        <v/>
      </c>
      <c r="P35" s="198" t="str">
        <f t="shared" si="14"/>
        <v/>
      </c>
      <c r="Q35" s="198" t="str">
        <f t="shared" si="14"/>
        <v/>
      </c>
      <c r="R35" s="198" t="str">
        <f t="shared" si="14"/>
        <v/>
      </c>
      <c r="S35" s="198" t="str">
        <f t="shared" si="14"/>
        <v/>
      </c>
    </row>
    <row r="36" spans="1:19" s="4" customFormat="1" ht="20.100000000000001" customHeight="1">
      <c r="A36" s="289"/>
      <c r="B36" s="275"/>
      <c r="C36" s="197" t="s">
        <v>429</v>
      </c>
      <c r="D36" s="198" t="str">
        <f t="shared" ref="D36:S36" si="15">IFERROR(D33/D34,"")</f>
        <v/>
      </c>
      <c r="E36" s="198" t="str">
        <f t="shared" si="15"/>
        <v/>
      </c>
      <c r="F36" s="198" t="str">
        <f t="shared" si="15"/>
        <v/>
      </c>
      <c r="G36" s="198" t="str">
        <f t="shared" si="15"/>
        <v/>
      </c>
      <c r="H36" s="198" t="str">
        <f t="shared" si="15"/>
        <v/>
      </c>
      <c r="I36" s="198" t="str">
        <f t="shared" si="15"/>
        <v/>
      </c>
      <c r="J36" s="198" t="str">
        <f t="shared" si="15"/>
        <v/>
      </c>
      <c r="K36" s="198" t="str">
        <f t="shared" si="15"/>
        <v/>
      </c>
      <c r="L36" s="198" t="str">
        <f t="shared" si="15"/>
        <v/>
      </c>
      <c r="M36" s="198" t="str">
        <f t="shared" si="15"/>
        <v/>
      </c>
      <c r="N36" s="198" t="str">
        <f t="shared" si="15"/>
        <v/>
      </c>
      <c r="O36" s="198" t="str">
        <f t="shared" si="15"/>
        <v/>
      </c>
      <c r="P36" s="198" t="str">
        <f t="shared" si="15"/>
        <v/>
      </c>
      <c r="Q36" s="198" t="str">
        <f t="shared" si="15"/>
        <v/>
      </c>
      <c r="R36" s="198" t="str">
        <f t="shared" si="15"/>
        <v/>
      </c>
      <c r="S36" s="198" t="str">
        <f t="shared" si="15"/>
        <v/>
      </c>
    </row>
    <row r="37" spans="1:19" s="4" customFormat="1" ht="20.100000000000001" customHeight="1">
      <c r="A37" s="289"/>
      <c r="B37" s="289" t="s">
        <v>315</v>
      </c>
      <c r="C37" s="197" t="s">
        <v>110</v>
      </c>
      <c r="D37" s="229"/>
      <c r="E37" s="229"/>
      <c r="F37" s="229"/>
      <c r="G37" s="229"/>
      <c r="H37" s="229"/>
      <c r="I37" s="229"/>
      <c r="J37" s="229"/>
      <c r="K37" s="229"/>
      <c r="L37" s="229"/>
      <c r="M37" s="229"/>
      <c r="N37" s="229"/>
      <c r="O37" s="229"/>
      <c r="P37" s="229"/>
      <c r="Q37" s="229"/>
      <c r="R37" s="229"/>
      <c r="S37" s="229"/>
    </row>
    <row r="38" spans="1:19" s="4" customFormat="1" ht="20.100000000000001" customHeight="1">
      <c r="A38" s="289"/>
      <c r="B38" s="283"/>
      <c r="C38" s="197" t="s">
        <v>111</v>
      </c>
      <c r="D38" s="229"/>
      <c r="E38" s="229"/>
      <c r="F38" s="229"/>
      <c r="G38" s="229"/>
      <c r="H38" s="229"/>
      <c r="I38" s="229"/>
      <c r="J38" s="229"/>
      <c r="K38" s="229"/>
      <c r="L38" s="229"/>
      <c r="M38" s="229"/>
      <c r="N38" s="229"/>
      <c r="O38" s="229"/>
      <c r="P38" s="229"/>
      <c r="Q38" s="229"/>
      <c r="R38" s="229"/>
      <c r="S38" s="229"/>
    </row>
    <row r="39" spans="1:19" s="4" customFormat="1" ht="20.100000000000001" customHeight="1">
      <c r="A39" s="289"/>
      <c r="B39" s="283"/>
      <c r="C39" s="197" t="s">
        <v>444</v>
      </c>
      <c r="D39" s="229"/>
      <c r="E39" s="229"/>
      <c r="F39" s="229"/>
      <c r="G39" s="229"/>
      <c r="H39" s="229"/>
      <c r="I39" s="229"/>
      <c r="J39" s="229"/>
      <c r="K39" s="229"/>
      <c r="L39" s="229"/>
      <c r="M39" s="229"/>
      <c r="N39" s="229"/>
      <c r="O39" s="229"/>
      <c r="P39" s="229"/>
      <c r="Q39" s="229"/>
      <c r="R39" s="229"/>
      <c r="S39" s="229"/>
    </row>
    <row r="40" spans="1:19" s="4" customFormat="1" ht="20.100000000000001" customHeight="1">
      <c r="A40" s="289"/>
      <c r="B40" s="283"/>
      <c r="C40" s="238" t="s">
        <v>445</v>
      </c>
      <c r="D40" s="229"/>
      <c r="E40" s="229"/>
      <c r="F40" s="229"/>
      <c r="G40" s="229"/>
      <c r="H40" s="229"/>
      <c r="I40" s="229"/>
      <c r="J40" s="229"/>
      <c r="K40" s="229"/>
      <c r="L40" s="229"/>
      <c r="M40" s="229"/>
      <c r="N40" s="229"/>
      <c r="O40" s="229"/>
      <c r="P40" s="229"/>
      <c r="Q40" s="229"/>
      <c r="R40" s="229"/>
      <c r="S40" s="229"/>
    </row>
    <row r="41" spans="1:19" s="4" customFormat="1" ht="20.100000000000001" customHeight="1">
      <c r="A41" s="289"/>
      <c r="B41" s="283"/>
      <c r="C41" s="197" t="s">
        <v>307</v>
      </c>
      <c r="D41" s="199">
        <f>SUM(D37:D40)</f>
        <v>0</v>
      </c>
      <c r="E41" s="199">
        <f t="shared" ref="E41:S41" si="16">SUM(E37:E40)</f>
        <v>0</v>
      </c>
      <c r="F41" s="199">
        <f t="shared" si="16"/>
        <v>0</v>
      </c>
      <c r="G41" s="199">
        <f t="shared" si="16"/>
        <v>0</v>
      </c>
      <c r="H41" s="199">
        <f t="shared" si="16"/>
        <v>0</v>
      </c>
      <c r="I41" s="199">
        <f t="shared" si="16"/>
        <v>0</v>
      </c>
      <c r="J41" s="199">
        <f t="shared" si="16"/>
        <v>0</v>
      </c>
      <c r="K41" s="199">
        <f t="shared" si="16"/>
        <v>0</v>
      </c>
      <c r="L41" s="199">
        <f t="shared" si="16"/>
        <v>0</v>
      </c>
      <c r="M41" s="199">
        <f t="shared" si="16"/>
        <v>0</v>
      </c>
      <c r="N41" s="199">
        <f t="shared" si="16"/>
        <v>0</v>
      </c>
      <c r="O41" s="199">
        <f t="shared" si="16"/>
        <v>0</v>
      </c>
      <c r="P41" s="199">
        <f t="shared" si="16"/>
        <v>0</v>
      </c>
      <c r="Q41" s="199">
        <f t="shared" si="16"/>
        <v>0</v>
      </c>
      <c r="R41" s="199">
        <f t="shared" si="16"/>
        <v>0</v>
      </c>
      <c r="S41" s="199">
        <f t="shared" si="16"/>
        <v>0</v>
      </c>
    </row>
    <row r="42" spans="1:19" s="4" customFormat="1" ht="20.100000000000001" customHeight="1">
      <c r="A42" s="289"/>
      <c r="B42" s="283"/>
      <c r="C42" s="234" t="s">
        <v>442</v>
      </c>
      <c r="D42" s="200">
        <f t="shared" ref="D42:S42" si="17">D39+D40</f>
        <v>0</v>
      </c>
      <c r="E42" s="200">
        <f t="shared" si="17"/>
        <v>0</v>
      </c>
      <c r="F42" s="200">
        <f t="shared" si="17"/>
        <v>0</v>
      </c>
      <c r="G42" s="200">
        <f t="shared" si="17"/>
        <v>0</v>
      </c>
      <c r="H42" s="200">
        <f t="shared" si="17"/>
        <v>0</v>
      </c>
      <c r="I42" s="200">
        <f t="shared" si="17"/>
        <v>0</v>
      </c>
      <c r="J42" s="200">
        <f t="shared" si="17"/>
        <v>0</v>
      </c>
      <c r="K42" s="200">
        <f t="shared" si="17"/>
        <v>0</v>
      </c>
      <c r="L42" s="200">
        <f t="shared" si="17"/>
        <v>0</v>
      </c>
      <c r="M42" s="200">
        <f t="shared" si="17"/>
        <v>0</v>
      </c>
      <c r="N42" s="200">
        <f t="shared" si="17"/>
        <v>0</v>
      </c>
      <c r="O42" s="200">
        <f t="shared" si="17"/>
        <v>0</v>
      </c>
      <c r="P42" s="200">
        <f t="shared" si="17"/>
        <v>0</v>
      </c>
      <c r="Q42" s="200">
        <f t="shared" si="17"/>
        <v>0</v>
      </c>
      <c r="R42" s="200">
        <f t="shared" si="17"/>
        <v>0</v>
      </c>
      <c r="S42" s="200">
        <f t="shared" si="17"/>
        <v>0</v>
      </c>
    </row>
    <row r="43" spans="1:19" s="4" customFormat="1" ht="20.100000000000001" customHeight="1">
      <c r="A43" s="289"/>
      <c r="B43" s="283" t="s">
        <v>316</v>
      </c>
      <c r="C43" s="197" t="s">
        <v>317</v>
      </c>
      <c r="D43" s="200">
        <f t="shared" ref="D43:S43" si="18">D32+D39</f>
        <v>0</v>
      </c>
      <c r="E43" s="200">
        <f t="shared" si="18"/>
        <v>0</v>
      </c>
      <c r="F43" s="200">
        <f t="shared" si="18"/>
        <v>0</v>
      </c>
      <c r="G43" s="200">
        <f t="shared" si="18"/>
        <v>0</v>
      </c>
      <c r="H43" s="200">
        <f t="shared" si="18"/>
        <v>0</v>
      </c>
      <c r="I43" s="200">
        <f t="shared" si="18"/>
        <v>0</v>
      </c>
      <c r="J43" s="200">
        <f t="shared" si="18"/>
        <v>0</v>
      </c>
      <c r="K43" s="200">
        <f t="shared" si="18"/>
        <v>0</v>
      </c>
      <c r="L43" s="200">
        <f t="shared" si="18"/>
        <v>0</v>
      </c>
      <c r="M43" s="200">
        <f t="shared" si="18"/>
        <v>0</v>
      </c>
      <c r="N43" s="200">
        <f t="shared" si="18"/>
        <v>0</v>
      </c>
      <c r="O43" s="200">
        <f t="shared" si="18"/>
        <v>0</v>
      </c>
      <c r="P43" s="200">
        <f t="shared" si="18"/>
        <v>0</v>
      </c>
      <c r="Q43" s="200">
        <f t="shared" si="18"/>
        <v>0</v>
      </c>
      <c r="R43" s="200">
        <f t="shared" si="18"/>
        <v>0</v>
      </c>
      <c r="S43" s="200">
        <f t="shared" si="18"/>
        <v>0</v>
      </c>
    </row>
    <row r="44" spans="1:19" s="4" customFormat="1" ht="20.100000000000001" customHeight="1">
      <c r="A44" s="289"/>
      <c r="B44" s="283"/>
      <c r="C44" s="197" t="s">
        <v>318</v>
      </c>
      <c r="D44" s="200">
        <f t="shared" ref="D44:S44" si="19">D39</f>
        <v>0</v>
      </c>
      <c r="E44" s="200">
        <f t="shared" si="19"/>
        <v>0</v>
      </c>
      <c r="F44" s="200">
        <f t="shared" si="19"/>
        <v>0</v>
      </c>
      <c r="G44" s="200">
        <f t="shared" si="19"/>
        <v>0</v>
      </c>
      <c r="H44" s="200">
        <f t="shared" si="19"/>
        <v>0</v>
      </c>
      <c r="I44" s="200">
        <f t="shared" si="19"/>
        <v>0</v>
      </c>
      <c r="J44" s="200">
        <f t="shared" si="19"/>
        <v>0</v>
      </c>
      <c r="K44" s="200">
        <f t="shared" si="19"/>
        <v>0</v>
      </c>
      <c r="L44" s="200">
        <f t="shared" si="19"/>
        <v>0</v>
      </c>
      <c r="M44" s="200">
        <f t="shared" si="19"/>
        <v>0</v>
      </c>
      <c r="N44" s="200">
        <f t="shared" si="19"/>
        <v>0</v>
      </c>
      <c r="O44" s="200">
        <f t="shared" si="19"/>
        <v>0</v>
      </c>
      <c r="P44" s="200">
        <f t="shared" si="19"/>
        <v>0</v>
      </c>
      <c r="Q44" s="200">
        <f t="shared" si="19"/>
        <v>0</v>
      </c>
      <c r="R44" s="200">
        <f t="shared" si="19"/>
        <v>0</v>
      </c>
      <c r="S44" s="200">
        <f t="shared" si="19"/>
        <v>0</v>
      </c>
    </row>
    <row r="45" spans="1:19" s="4" customFormat="1" ht="20.100000000000001" customHeight="1">
      <c r="A45" s="289"/>
      <c r="B45" s="283"/>
      <c r="C45" s="197" t="s">
        <v>319</v>
      </c>
      <c r="D45" s="198" t="str">
        <f t="shared" ref="D45:S45" si="20">IFERROR(D44/D43,"")</f>
        <v/>
      </c>
      <c r="E45" s="198" t="str">
        <f t="shared" si="20"/>
        <v/>
      </c>
      <c r="F45" s="198" t="str">
        <f t="shared" si="20"/>
        <v/>
      </c>
      <c r="G45" s="198" t="str">
        <f t="shared" si="20"/>
        <v/>
      </c>
      <c r="H45" s="198" t="str">
        <f t="shared" si="20"/>
        <v/>
      </c>
      <c r="I45" s="198" t="str">
        <f t="shared" si="20"/>
        <v/>
      </c>
      <c r="J45" s="198" t="str">
        <f t="shared" si="20"/>
        <v/>
      </c>
      <c r="K45" s="198" t="str">
        <f t="shared" si="20"/>
        <v/>
      </c>
      <c r="L45" s="198" t="str">
        <f t="shared" si="20"/>
        <v/>
      </c>
      <c r="M45" s="198" t="str">
        <f t="shared" si="20"/>
        <v/>
      </c>
      <c r="N45" s="198" t="str">
        <f t="shared" si="20"/>
        <v/>
      </c>
      <c r="O45" s="198" t="str">
        <f t="shared" si="20"/>
        <v/>
      </c>
      <c r="P45" s="198" t="str">
        <f t="shared" si="20"/>
        <v/>
      </c>
      <c r="Q45" s="198" t="str">
        <f t="shared" si="20"/>
        <v/>
      </c>
      <c r="R45" s="198" t="str">
        <f t="shared" si="20"/>
        <v/>
      </c>
      <c r="S45" s="198" t="str">
        <f t="shared" si="20"/>
        <v/>
      </c>
    </row>
    <row r="46" spans="1:19">
      <c r="A46" s="4" t="s">
        <v>320</v>
      </c>
      <c r="B46" s="121"/>
    </row>
    <row r="47" spans="1:19">
      <c r="A47" s="4" t="s">
        <v>321</v>
      </c>
      <c r="B47" s="121"/>
    </row>
  </sheetData>
  <mergeCells count="13">
    <mergeCell ref="A32:A45"/>
    <mergeCell ref="B32:B36"/>
    <mergeCell ref="B37:B42"/>
    <mergeCell ref="B43:B45"/>
    <mergeCell ref="B3:C3"/>
    <mergeCell ref="A4:A17"/>
    <mergeCell ref="B4:B8"/>
    <mergeCell ref="B9:B14"/>
    <mergeCell ref="B15:B17"/>
    <mergeCell ref="A18:A31"/>
    <mergeCell ref="B18:B22"/>
    <mergeCell ref="B23:B28"/>
    <mergeCell ref="B29:B31"/>
  </mergeCells>
  <phoneticPr fontId="20"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56"/>
  <sheetViews>
    <sheetView workbookViewId="0">
      <selection activeCell="C11" sqref="C11"/>
    </sheetView>
  </sheetViews>
  <sheetFormatPr defaultColWidth="9" defaultRowHeight="15.6"/>
  <cols>
    <col min="1" max="1" width="5.44140625" style="1" customWidth="1"/>
    <col min="2" max="2" width="15.109375" style="1" customWidth="1"/>
    <col min="3" max="3" width="46.109375" style="1" customWidth="1"/>
    <col min="4" max="16384" width="9" style="1"/>
  </cols>
  <sheetData>
    <row r="1" spans="1:23" ht="19.8">
      <c r="A1" s="364" t="s">
        <v>326</v>
      </c>
      <c r="B1" s="365"/>
      <c r="C1" s="365"/>
      <c r="D1" s="365"/>
      <c r="E1" s="365"/>
      <c r="F1" s="365"/>
      <c r="G1" s="365"/>
      <c r="H1" s="365"/>
      <c r="I1" s="365"/>
      <c r="J1" s="365"/>
      <c r="K1" s="365"/>
      <c r="L1" s="365"/>
      <c r="M1" s="365"/>
      <c r="N1" s="365"/>
      <c r="O1" s="365"/>
      <c r="P1" s="365"/>
      <c r="Q1" s="365"/>
      <c r="R1" s="365"/>
      <c r="S1" s="365"/>
      <c r="T1" s="365"/>
      <c r="U1" s="365"/>
      <c r="V1" s="365"/>
      <c r="W1" s="365"/>
    </row>
    <row r="2" spans="1:23" s="122" customFormat="1" ht="21">
      <c r="W2" s="91" t="s">
        <v>92</v>
      </c>
    </row>
    <row r="3" spans="1:23" s="4" customFormat="1" ht="16.2">
      <c r="A3" s="366" t="s">
        <v>308</v>
      </c>
      <c r="B3" s="369" t="s">
        <v>203</v>
      </c>
      <c r="C3" s="369"/>
      <c r="D3" s="287" t="s">
        <v>327</v>
      </c>
      <c r="E3" s="287"/>
      <c r="F3" s="287"/>
      <c r="G3" s="287"/>
      <c r="H3" s="287"/>
      <c r="I3" s="362" t="s">
        <v>328</v>
      </c>
      <c r="J3" s="383"/>
      <c r="K3" s="383"/>
      <c r="L3" s="383"/>
      <c r="M3" s="383"/>
      <c r="N3" s="383"/>
      <c r="O3" s="383"/>
      <c r="P3" s="383"/>
      <c r="Q3" s="383"/>
      <c r="R3" s="383"/>
      <c r="S3" s="383"/>
      <c r="T3" s="383"/>
      <c r="U3" s="383"/>
      <c r="V3" s="383"/>
      <c r="W3" s="363"/>
    </row>
    <row r="4" spans="1:23" s="4" customFormat="1" ht="16.2">
      <c r="A4" s="367"/>
      <c r="B4" s="370"/>
      <c r="C4" s="370"/>
      <c r="D4" s="82" t="s">
        <v>329</v>
      </c>
      <c r="E4" s="82" t="s">
        <v>330</v>
      </c>
      <c r="F4" s="82" t="s">
        <v>204</v>
      </c>
      <c r="G4" s="268" t="s">
        <v>331</v>
      </c>
      <c r="H4" s="366" t="s">
        <v>234</v>
      </c>
      <c r="I4" s="268" t="s">
        <v>205</v>
      </c>
      <c r="J4" s="268" t="s">
        <v>206</v>
      </c>
      <c r="K4" s="268" t="s">
        <v>207</v>
      </c>
      <c r="L4" s="268" t="s">
        <v>208</v>
      </c>
      <c r="M4" s="268" t="s">
        <v>209</v>
      </c>
      <c r="N4" s="268" t="s">
        <v>99</v>
      </c>
      <c r="O4" s="268" t="s">
        <v>100</v>
      </c>
      <c r="P4" s="268" t="s">
        <v>101</v>
      </c>
      <c r="Q4" s="268" t="s">
        <v>102</v>
      </c>
      <c r="R4" s="268" t="s">
        <v>103</v>
      </c>
      <c r="S4" s="268" t="s">
        <v>104</v>
      </c>
      <c r="T4" s="268" t="s">
        <v>105</v>
      </c>
      <c r="U4" s="268" t="s">
        <v>106</v>
      </c>
      <c r="V4" s="268" t="s">
        <v>107</v>
      </c>
      <c r="W4" s="268" t="s">
        <v>108</v>
      </c>
    </row>
    <row r="5" spans="1:23" s="4" customFormat="1" ht="16.2">
      <c r="A5" s="368"/>
      <c r="B5" s="371"/>
      <c r="C5" s="371"/>
      <c r="D5" s="82" t="s">
        <v>210</v>
      </c>
      <c r="E5" s="82" t="s">
        <v>210</v>
      </c>
      <c r="F5" s="82" t="s">
        <v>210</v>
      </c>
      <c r="G5" s="268"/>
      <c r="H5" s="368"/>
      <c r="I5" s="268"/>
      <c r="J5" s="268"/>
      <c r="K5" s="268"/>
      <c r="L5" s="268"/>
      <c r="M5" s="268"/>
      <c r="N5" s="268"/>
      <c r="O5" s="268"/>
      <c r="P5" s="268"/>
      <c r="Q5" s="268"/>
      <c r="R5" s="268"/>
      <c r="S5" s="268"/>
      <c r="T5" s="268"/>
      <c r="U5" s="268"/>
      <c r="V5" s="268"/>
      <c r="W5" s="268"/>
    </row>
    <row r="6" spans="1:23" s="4" customFormat="1" ht="15" customHeight="1">
      <c r="A6" s="268" t="s">
        <v>310</v>
      </c>
      <c r="B6" s="268" t="s">
        <v>211</v>
      </c>
      <c r="C6" s="45" t="s">
        <v>212</v>
      </c>
      <c r="D6" s="201"/>
      <c r="E6" s="201"/>
      <c r="F6" s="201"/>
      <c r="G6" s="201"/>
      <c r="H6" s="201"/>
      <c r="I6" s="201"/>
      <c r="J6" s="201"/>
      <c r="K6" s="201"/>
      <c r="L6" s="201"/>
      <c r="M6" s="201"/>
      <c r="N6" s="201"/>
      <c r="O6" s="201"/>
      <c r="P6" s="201"/>
      <c r="Q6" s="201"/>
      <c r="R6" s="201"/>
      <c r="S6" s="201"/>
      <c r="T6" s="201"/>
      <c r="U6" s="201"/>
      <c r="V6" s="201"/>
      <c r="W6" s="201"/>
    </row>
    <row r="7" spans="1:23" s="4" customFormat="1" ht="15" customHeight="1">
      <c r="A7" s="268"/>
      <c r="B7" s="268"/>
      <c r="C7" s="45" t="s">
        <v>213</v>
      </c>
      <c r="D7" s="201"/>
      <c r="E7" s="201"/>
      <c r="F7" s="201"/>
      <c r="G7" s="201"/>
      <c r="H7" s="201"/>
      <c r="I7" s="201"/>
      <c r="J7" s="201"/>
      <c r="K7" s="201"/>
      <c r="L7" s="201"/>
      <c r="M7" s="201"/>
      <c r="N7" s="201"/>
      <c r="O7" s="201"/>
      <c r="P7" s="201"/>
      <c r="Q7" s="201"/>
      <c r="R7" s="201"/>
      <c r="S7" s="201"/>
      <c r="T7" s="201"/>
      <c r="U7" s="201"/>
      <c r="V7" s="201"/>
      <c r="W7" s="201"/>
    </row>
    <row r="8" spans="1:23" s="4" customFormat="1" ht="15" customHeight="1">
      <c r="A8" s="268"/>
      <c r="B8" s="268"/>
      <c r="C8" s="45" t="s">
        <v>214</v>
      </c>
      <c r="D8" s="201"/>
      <c r="E8" s="201"/>
      <c r="F8" s="201"/>
      <c r="G8" s="201"/>
      <c r="H8" s="201"/>
      <c r="I8" s="202"/>
      <c r="J8" s="202"/>
      <c r="K8" s="202"/>
      <c r="L8" s="202"/>
      <c r="M8" s="202"/>
      <c r="N8" s="202"/>
      <c r="O8" s="202"/>
      <c r="P8" s="202"/>
      <c r="Q8" s="202"/>
      <c r="R8" s="202"/>
      <c r="S8" s="202"/>
      <c r="T8" s="202"/>
      <c r="U8" s="202"/>
      <c r="V8" s="202"/>
      <c r="W8" s="202"/>
    </row>
    <row r="9" spans="1:23" s="4" customFormat="1" ht="15" customHeight="1">
      <c r="A9" s="268"/>
      <c r="B9" s="268"/>
      <c r="C9" s="45" t="s">
        <v>215</v>
      </c>
      <c r="D9" s="201"/>
      <c r="E9" s="201"/>
      <c r="F9" s="201"/>
      <c r="G9" s="201"/>
      <c r="H9" s="201"/>
      <c r="I9" s="201"/>
      <c r="J9" s="201"/>
      <c r="K9" s="201"/>
      <c r="L9" s="201"/>
      <c r="M9" s="201"/>
      <c r="N9" s="201"/>
      <c r="O9" s="201"/>
      <c r="P9" s="201"/>
      <c r="Q9" s="201"/>
      <c r="R9" s="201"/>
      <c r="S9" s="201"/>
      <c r="T9" s="201"/>
      <c r="U9" s="201"/>
      <c r="V9" s="201"/>
      <c r="W9" s="201"/>
    </row>
    <row r="10" spans="1:23" s="4" customFormat="1" ht="33" customHeight="1">
      <c r="A10" s="268"/>
      <c r="B10" s="283" t="s">
        <v>216</v>
      </c>
      <c r="C10" s="6" t="s">
        <v>217</v>
      </c>
      <c r="D10" s="134"/>
      <c r="E10" s="134"/>
      <c r="F10" s="134"/>
      <c r="G10" s="134"/>
      <c r="H10" s="134"/>
      <c r="I10" s="134"/>
      <c r="J10" s="134"/>
      <c r="K10" s="134"/>
      <c r="L10" s="134"/>
      <c r="M10" s="134"/>
      <c r="N10" s="134"/>
      <c r="O10" s="134"/>
      <c r="P10" s="134"/>
      <c r="Q10" s="134"/>
      <c r="R10" s="134"/>
      <c r="S10" s="134"/>
      <c r="T10" s="134"/>
      <c r="U10" s="134"/>
      <c r="V10" s="134"/>
      <c r="W10" s="134"/>
    </row>
    <row r="11" spans="1:23" s="4" customFormat="1" ht="53.25" customHeight="1">
      <c r="A11" s="268"/>
      <c r="B11" s="283"/>
      <c r="C11" s="195" t="s">
        <v>332</v>
      </c>
      <c r="D11" s="134"/>
      <c r="E11" s="134"/>
      <c r="F11" s="134"/>
      <c r="G11" s="134"/>
      <c r="H11" s="134"/>
      <c r="I11" s="203"/>
      <c r="J11" s="203"/>
      <c r="K11" s="203"/>
      <c r="L11" s="203"/>
      <c r="M11" s="203"/>
      <c r="N11" s="203"/>
      <c r="O11" s="203"/>
      <c r="P11" s="203"/>
      <c r="Q11" s="203"/>
      <c r="R11" s="203"/>
      <c r="S11" s="203"/>
      <c r="T11" s="203"/>
      <c r="U11" s="203"/>
      <c r="V11" s="203"/>
      <c r="W11" s="203"/>
    </row>
    <row r="12" spans="1:23" s="4" customFormat="1" ht="36" customHeight="1">
      <c r="A12" s="268"/>
      <c r="B12" s="283"/>
      <c r="C12" s="195" t="s">
        <v>333</v>
      </c>
      <c r="D12" s="134"/>
      <c r="E12" s="134"/>
      <c r="F12" s="134"/>
      <c r="G12" s="134"/>
      <c r="H12" s="134"/>
      <c r="I12" s="134"/>
      <c r="J12" s="134"/>
      <c r="K12" s="134"/>
      <c r="L12" s="134"/>
      <c r="M12" s="134"/>
      <c r="N12" s="134"/>
      <c r="O12" s="134"/>
      <c r="P12" s="134"/>
      <c r="Q12" s="134"/>
      <c r="R12" s="134"/>
      <c r="S12" s="134"/>
      <c r="T12" s="134"/>
      <c r="U12" s="134"/>
      <c r="V12" s="134"/>
      <c r="W12" s="134"/>
    </row>
    <row r="13" spans="1:23" s="4" customFormat="1" ht="48.6">
      <c r="A13" s="268"/>
      <c r="B13" s="283"/>
      <c r="C13" s="204" t="s">
        <v>334</v>
      </c>
      <c r="D13" s="134"/>
      <c r="E13" s="134"/>
      <c r="F13" s="134"/>
      <c r="G13" s="134"/>
      <c r="H13" s="134"/>
      <c r="I13" s="134"/>
      <c r="J13" s="134"/>
      <c r="K13" s="134"/>
      <c r="L13" s="134"/>
      <c r="M13" s="134"/>
      <c r="N13" s="134"/>
      <c r="O13" s="134"/>
      <c r="P13" s="134"/>
      <c r="Q13" s="134"/>
      <c r="R13" s="134"/>
      <c r="S13" s="134"/>
      <c r="T13" s="134"/>
      <c r="U13" s="134"/>
      <c r="V13" s="134"/>
      <c r="W13" s="134"/>
    </row>
    <row r="14" spans="1:23" s="4" customFormat="1" ht="15" customHeight="1">
      <c r="A14" s="268"/>
      <c r="B14" s="283"/>
      <c r="C14" s="45" t="s">
        <v>218</v>
      </c>
      <c r="D14" s="205">
        <f t="shared" ref="D14:W14" si="0">SUM(D10:D13)</f>
        <v>0</v>
      </c>
      <c r="E14" s="205">
        <f t="shared" si="0"/>
        <v>0</v>
      </c>
      <c r="F14" s="205">
        <f t="shared" si="0"/>
        <v>0</v>
      </c>
      <c r="G14" s="205">
        <f t="shared" si="0"/>
        <v>0</v>
      </c>
      <c r="H14" s="205">
        <f t="shared" si="0"/>
        <v>0</v>
      </c>
      <c r="I14" s="205">
        <f t="shared" si="0"/>
        <v>0</v>
      </c>
      <c r="J14" s="205">
        <f t="shared" si="0"/>
        <v>0</v>
      </c>
      <c r="K14" s="205">
        <f t="shared" si="0"/>
        <v>0</v>
      </c>
      <c r="L14" s="205">
        <f t="shared" si="0"/>
        <v>0</v>
      </c>
      <c r="M14" s="205">
        <f t="shared" si="0"/>
        <v>0</v>
      </c>
      <c r="N14" s="205">
        <f t="shared" si="0"/>
        <v>0</v>
      </c>
      <c r="O14" s="205">
        <f t="shared" si="0"/>
        <v>0</v>
      </c>
      <c r="P14" s="205">
        <f t="shared" si="0"/>
        <v>0</v>
      </c>
      <c r="Q14" s="205">
        <f t="shared" si="0"/>
        <v>0</v>
      </c>
      <c r="R14" s="205">
        <f t="shared" si="0"/>
        <v>0</v>
      </c>
      <c r="S14" s="205">
        <f t="shared" si="0"/>
        <v>0</v>
      </c>
      <c r="T14" s="205">
        <f t="shared" si="0"/>
        <v>0</v>
      </c>
      <c r="U14" s="205">
        <f t="shared" si="0"/>
        <v>0</v>
      </c>
      <c r="V14" s="205">
        <f t="shared" si="0"/>
        <v>0</v>
      </c>
      <c r="W14" s="205">
        <f t="shared" si="0"/>
        <v>0</v>
      </c>
    </row>
    <row r="15" spans="1:23" s="4" customFormat="1" ht="15" customHeight="1">
      <c r="A15" s="268"/>
      <c r="B15" s="283" t="s">
        <v>219</v>
      </c>
      <c r="C15" s="6" t="s">
        <v>220</v>
      </c>
      <c r="D15" s="372"/>
      <c r="E15" s="373"/>
      <c r="F15" s="373"/>
      <c r="G15" s="373"/>
      <c r="H15" s="374"/>
      <c r="I15" s="174"/>
      <c r="J15" s="174"/>
      <c r="K15" s="174"/>
      <c r="L15" s="174"/>
      <c r="M15" s="174"/>
      <c r="N15" s="174"/>
      <c r="O15" s="174"/>
      <c r="P15" s="174"/>
      <c r="Q15" s="174"/>
      <c r="R15" s="174"/>
      <c r="S15" s="174"/>
      <c r="T15" s="174"/>
      <c r="U15" s="174"/>
      <c r="V15" s="174"/>
      <c r="W15" s="174"/>
    </row>
    <row r="16" spans="1:23" s="4" customFormat="1" ht="15" customHeight="1">
      <c r="A16" s="268"/>
      <c r="B16" s="283"/>
      <c r="C16" s="6" t="s">
        <v>221</v>
      </c>
      <c r="D16" s="375"/>
      <c r="E16" s="288"/>
      <c r="F16" s="288"/>
      <c r="G16" s="288"/>
      <c r="H16" s="376"/>
      <c r="I16" s="134"/>
      <c r="J16" s="134"/>
      <c r="K16" s="134"/>
      <c r="L16" s="134"/>
      <c r="M16" s="134"/>
      <c r="N16" s="134"/>
      <c r="O16" s="134"/>
      <c r="P16" s="134"/>
      <c r="Q16" s="134"/>
      <c r="R16" s="134"/>
      <c r="S16" s="134"/>
      <c r="T16" s="134"/>
      <c r="U16" s="134"/>
      <c r="V16" s="134"/>
      <c r="W16" s="134"/>
    </row>
    <row r="17" spans="1:23" s="4" customFormat="1" ht="15" customHeight="1">
      <c r="A17" s="268"/>
      <c r="B17" s="283"/>
      <c r="C17" s="45" t="s">
        <v>218</v>
      </c>
      <c r="D17" s="375"/>
      <c r="E17" s="288"/>
      <c r="F17" s="288"/>
      <c r="G17" s="288"/>
      <c r="H17" s="376"/>
      <c r="I17" s="205">
        <f>I15+I16</f>
        <v>0</v>
      </c>
      <c r="J17" s="205">
        <f t="shared" ref="J17:W17" si="1">J15+J16</f>
        <v>0</v>
      </c>
      <c r="K17" s="205">
        <f t="shared" si="1"/>
        <v>0</v>
      </c>
      <c r="L17" s="205">
        <f t="shared" si="1"/>
        <v>0</v>
      </c>
      <c r="M17" s="205">
        <f t="shared" si="1"/>
        <v>0</v>
      </c>
      <c r="N17" s="205">
        <f t="shared" si="1"/>
        <v>0</v>
      </c>
      <c r="O17" s="205">
        <f t="shared" si="1"/>
        <v>0</v>
      </c>
      <c r="P17" s="205">
        <f t="shared" si="1"/>
        <v>0</v>
      </c>
      <c r="Q17" s="205">
        <f t="shared" si="1"/>
        <v>0</v>
      </c>
      <c r="R17" s="205">
        <f t="shared" si="1"/>
        <v>0</v>
      </c>
      <c r="S17" s="205">
        <f t="shared" si="1"/>
        <v>0</v>
      </c>
      <c r="T17" s="205">
        <f t="shared" si="1"/>
        <v>0</v>
      </c>
      <c r="U17" s="205">
        <f t="shared" si="1"/>
        <v>0</v>
      </c>
      <c r="V17" s="205">
        <f t="shared" si="1"/>
        <v>0</v>
      </c>
      <c r="W17" s="205">
        <f t="shared" si="1"/>
        <v>0</v>
      </c>
    </row>
    <row r="18" spans="1:23" s="4" customFormat="1" ht="15" customHeight="1">
      <c r="A18" s="268"/>
      <c r="B18" s="380" t="s">
        <v>222</v>
      </c>
      <c r="C18" s="380"/>
      <c r="D18" s="375"/>
      <c r="E18" s="288"/>
      <c r="F18" s="288"/>
      <c r="G18" s="288"/>
      <c r="H18" s="376"/>
      <c r="I18" s="134"/>
      <c r="J18" s="134"/>
      <c r="K18" s="134"/>
      <c r="L18" s="134"/>
      <c r="M18" s="134"/>
      <c r="N18" s="134"/>
      <c r="O18" s="134"/>
      <c r="P18" s="134"/>
      <c r="Q18" s="134"/>
      <c r="R18" s="134"/>
      <c r="S18" s="134"/>
      <c r="T18" s="134"/>
      <c r="U18" s="134"/>
      <c r="V18" s="134"/>
      <c r="W18" s="134"/>
    </row>
    <row r="19" spans="1:23" s="4" customFormat="1" ht="15" customHeight="1">
      <c r="A19" s="268"/>
      <c r="B19" s="380" t="s">
        <v>223</v>
      </c>
      <c r="C19" s="380"/>
      <c r="D19" s="375"/>
      <c r="E19" s="288"/>
      <c r="F19" s="288"/>
      <c r="G19" s="288"/>
      <c r="H19" s="376"/>
      <c r="I19" s="134"/>
      <c r="J19" s="134"/>
      <c r="K19" s="134"/>
      <c r="L19" s="134"/>
      <c r="M19" s="134"/>
      <c r="N19" s="134"/>
      <c r="O19" s="134"/>
      <c r="P19" s="134"/>
      <c r="Q19" s="134"/>
      <c r="R19" s="134"/>
      <c r="S19" s="134"/>
      <c r="T19" s="134"/>
      <c r="U19" s="134"/>
      <c r="V19" s="134"/>
      <c r="W19" s="134"/>
    </row>
    <row r="20" spans="1:23" s="4" customFormat="1" ht="15" customHeight="1">
      <c r="A20" s="268"/>
      <c r="B20" s="381" t="s">
        <v>224</v>
      </c>
      <c r="C20" s="381"/>
      <c r="D20" s="375"/>
      <c r="E20" s="288"/>
      <c r="F20" s="288"/>
      <c r="G20" s="288"/>
      <c r="H20" s="376"/>
      <c r="I20" s="134"/>
      <c r="J20" s="134"/>
      <c r="K20" s="134"/>
      <c r="L20" s="134"/>
      <c r="M20" s="134"/>
      <c r="N20" s="134"/>
      <c r="O20" s="134"/>
      <c r="P20" s="134"/>
      <c r="Q20" s="134"/>
      <c r="R20" s="134"/>
      <c r="S20" s="134"/>
      <c r="T20" s="134"/>
      <c r="U20" s="134"/>
      <c r="V20" s="134"/>
      <c r="W20" s="134"/>
    </row>
    <row r="21" spans="1:23" s="4" customFormat="1" ht="15" customHeight="1">
      <c r="A21" s="268"/>
      <c r="B21" s="381" t="s">
        <v>225</v>
      </c>
      <c r="C21" s="381"/>
      <c r="D21" s="377"/>
      <c r="E21" s="378"/>
      <c r="F21" s="378"/>
      <c r="G21" s="378"/>
      <c r="H21" s="379"/>
      <c r="I21" s="134"/>
      <c r="J21" s="134"/>
      <c r="K21" s="134"/>
      <c r="L21" s="134"/>
      <c r="M21" s="134"/>
      <c r="N21" s="134"/>
      <c r="O21" s="134"/>
      <c r="P21" s="134"/>
      <c r="Q21" s="134"/>
      <c r="R21" s="134"/>
      <c r="S21" s="134"/>
      <c r="T21" s="134"/>
      <c r="U21" s="134"/>
      <c r="V21" s="134"/>
      <c r="W21" s="134"/>
    </row>
    <row r="22" spans="1:23" s="4" customFormat="1">
      <c r="A22" s="382" t="s">
        <v>322</v>
      </c>
      <c r="B22" s="268" t="s">
        <v>211</v>
      </c>
      <c r="C22" s="45" t="s">
        <v>212</v>
      </c>
      <c r="D22" s="201"/>
      <c r="E22" s="201"/>
      <c r="F22" s="201"/>
      <c r="G22" s="201"/>
      <c r="H22" s="201"/>
      <c r="I22" s="201"/>
      <c r="J22" s="201"/>
      <c r="K22" s="201"/>
      <c r="L22" s="201"/>
      <c r="M22" s="201"/>
      <c r="N22" s="201"/>
      <c r="O22" s="201"/>
      <c r="P22" s="201"/>
      <c r="Q22" s="201"/>
      <c r="R22" s="201"/>
      <c r="S22" s="201"/>
      <c r="T22" s="201"/>
      <c r="U22" s="201"/>
      <c r="V22" s="201"/>
      <c r="W22" s="201"/>
    </row>
    <row r="23" spans="1:23" s="4" customFormat="1">
      <c r="A23" s="268"/>
      <c r="B23" s="268"/>
      <c r="C23" s="45" t="s">
        <v>213</v>
      </c>
      <c r="D23" s="201"/>
      <c r="E23" s="201"/>
      <c r="F23" s="201"/>
      <c r="G23" s="201"/>
      <c r="H23" s="201"/>
      <c r="I23" s="201"/>
      <c r="J23" s="201"/>
      <c r="K23" s="201"/>
      <c r="L23" s="201"/>
      <c r="M23" s="201"/>
      <c r="N23" s="201"/>
      <c r="O23" s="201"/>
      <c r="P23" s="201"/>
      <c r="Q23" s="201"/>
      <c r="R23" s="201"/>
      <c r="S23" s="201"/>
      <c r="T23" s="201"/>
      <c r="U23" s="201"/>
      <c r="V23" s="201"/>
      <c r="W23" s="201"/>
    </row>
    <row r="24" spans="1:23" s="4" customFormat="1">
      <c r="A24" s="268"/>
      <c r="B24" s="268"/>
      <c r="C24" s="45" t="s">
        <v>214</v>
      </c>
      <c r="D24" s="201"/>
      <c r="E24" s="201"/>
      <c r="F24" s="201"/>
      <c r="G24" s="201"/>
      <c r="H24" s="201"/>
      <c r="I24" s="202"/>
      <c r="J24" s="202"/>
      <c r="K24" s="202"/>
      <c r="L24" s="202"/>
      <c r="M24" s="202"/>
      <c r="N24" s="202"/>
      <c r="O24" s="202"/>
      <c r="P24" s="202"/>
      <c r="Q24" s="202"/>
      <c r="R24" s="202"/>
      <c r="S24" s="202"/>
      <c r="T24" s="202"/>
      <c r="U24" s="202"/>
      <c r="V24" s="202"/>
      <c r="W24" s="202"/>
    </row>
    <row r="25" spans="1:23" s="4" customFormat="1">
      <c r="A25" s="268"/>
      <c r="B25" s="268"/>
      <c r="C25" s="45" t="s">
        <v>226</v>
      </c>
      <c r="D25" s="201"/>
      <c r="E25" s="201"/>
      <c r="F25" s="201"/>
      <c r="G25" s="201"/>
      <c r="H25" s="201"/>
      <c r="I25" s="201"/>
      <c r="J25" s="201"/>
      <c r="K25" s="201"/>
      <c r="L25" s="201"/>
      <c r="M25" s="201"/>
      <c r="N25" s="201"/>
      <c r="O25" s="201"/>
      <c r="P25" s="201"/>
      <c r="Q25" s="201"/>
      <c r="R25" s="201"/>
      <c r="S25" s="201"/>
      <c r="T25" s="201"/>
      <c r="U25" s="201"/>
      <c r="V25" s="201"/>
      <c r="W25" s="201"/>
    </row>
    <row r="26" spans="1:23" s="4" customFormat="1" ht="32.4">
      <c r="A26" s="268"/>
      <c r="B26" s="283" t="s">
        <v>216</v>
      </c>
      <c r="C26" s="6" t="s">
        <v>217</v>
      </c>
      <c r="D26" s="134"/>
      <c r="E26" s="134"/>
      <c r="F26" s="134"/>
      <c r="G26" s="134"/>
      <c r="H26" s="134"/>
      <c r="I26" s="134"/>
      <c r="J26" s="134"/>
      <c r="K26" s="134"/>
      <c r="L26" s="134"/>
      <c r="M26" s="134"/>
      <c r="N26" s="134"/>
      <c r="O26" s="134"/>
      <c r="P26" s="134"/>
      <c r="Q26" s="134"/>
      <c r="R26" s="134"/>
      <c r="S26" s="134"/>
      <c r="T26" s="134"/>
      <c r="U26" s="134"/>
      <c r="V26" s="134"/>
      <c r="W26" s="134"/>
    </row>
    <row r="27" spans="1:23" s="4" customFormat="1" ht="48.6">
      <c r="A27" s="268"/>
      <c r="B27" s="283"/>
      <c r="C27" s="195" t="s">
        <v>332</v>
      </c>
      <c r="D27" s="134"/>
      <c r="E27" s="134"/>
      <c r="F27" s="134"/>
      <c r="G27" s="134"/>
      <c r="H27" s="134"/>
      <c r="I27" s="203"/>
      <c r="J27" s="203"/>
      <c r="K27" s="203"/>
      <c r="L27" s="203"/>
      <c r="M27" s="203"/>
      <c r="N27" s="203"/>
      <c r="O27" s="203"/>
      <c r="P27" s="203"/>
      <c r="Q27" s="203"/>
      <c r="R27" s="203"/>
      <c r="S27" s="203"/>
      <c r="T27" s="203"/>
      <c r="U27" s="203"/>
      <c r="V27" s="203"/>
      <c r="W27" s="203"/>
    </row>
    <row r="28" spans="1:23" s="4" customFormat="1" ht="32.4">
      <c r="A28" s="268"/>
      <c r="B28" s="283"/>
      <c r="C28" s="195" t="s">
        <v>333</v>
      </c>
      <c r="D28" s="134"/>
      <c r="E28" s="134"/>
      <c r="F28" s="134"/>
      <c r="G28" s="134"/>
      <c r="H28" s="134"/>
      <c r="I28" s="134"/>
      <c r="J28" s="134"/>
      <c r="K28" s="134"/>
      <c r="L28" s="134"/>
      <c r="M28" s="134"/>
      <c r="N28" s="134"/>
      <c r="O28" s="134"/>
      <c r="P28" s="134"/>
      <c r="Q28" s="134"/>
      <c r="R28" s="134"/>
      <c r="S28" s="134"/>
      <c r="T28" s="134"/>
      <c r="U28" s="134"/>
      <c r="V28" s="134"/>
      <c r="W28" s="134"/>
    </row>
    <row r="29" spans="1:23" s="4" customFormat="1" ht="48.6">
      <c r="A29" s="268"/>
      <c r="B29" s="283"/>
      <c r="C29" s="204" t="s">
        <v>334</v>
      </c>
      <c r="D29" s="134"/>
      <c r="E29" s="134"/>
      <c r="F29" s="134"/>
      <c r="G29" s="134"/>
      <c r="H29" s="134"/>
      <c r="I29" s="134"/>
      <c r="J29" s="134"/>
      <c r="K29" s="134"/>
      <c r="L29" s="134"/>
      <c r="M29" s="134"/>
      <c r="N29" s="134"/>
      <c r="O29" s="134"/>
      <c r="P29" s="134"/>
      <c r="Q29" s="134"/>
      <c r="R29" s="134"/>
      <c r="S29" s="134"/>
      <c r="T29" s="134"/>
      <c r="U29" s="134"/>
      <c r="V29" s="134"/>
      <c r="W29" s="134"/>
    </row>
    <row r="30" spans="1:23" s="4" customFormat="1" ht="32.4">
      <c r="A30" s="268"/>
      <c r="B30" s="283"/>
      <c r="C30" s="6" t="s">
        <v>227</v>
      </c>
      <c r="D30" s="134"/>
      <c r="E30" s="134"/>
      <c r="F30" s="134"/>
      <c r="G30" s="134"/>
      <c r="H30" s="134"/>
      <c r="I30" s="134"/>
      <c r="J30" s="134"/>
      <c r="K30" s="134"/>
      <c r="L30" s="134"/>
      <c r="M30" s="134"/>
      <c r="N30" s="134"/>
      <c r="O30" s="134"/>
      <c r="P30" s="134"/>
      <c r="Q30" s="134"/>
      <c r="R30" s="134"/>
      <c r="S30" s="134"/>
      <c r="T30" s="134"/>
      <c r="U30" s="134"/>
      <c r="V30" s="134"/>
      <c r="W30" s="134"/>
    </row>
    <row r="31" spans="1:23" s="4" customFormat="1" ht="16.2">
      <c r="A31" s="268"/>
      <c r="B31" s="283"/>
      <c r="C31" s="45" t="s">
        <v>218</v>
      </c>
      <c r="D31" s="205">
        <f t="shared" ref="D31:W31" si="2">SUM(D26:D30)</f>
        <v>0</v>
      </c>
      <c r="E31" s="205">
        <f t="shared" si="2"/>
        <v>0</v>
      </c>
      <c r="F31" s="205">
        <f t="shared" si="2"/>
        <v>0</v>
      </c>
      <c r="G31" s="205">
        <f t="shared" si="2"/>
        <v>0</v>
      </c>
      <c r="H31" s="205">
        <f t="shared" si="2"/>
        <v>0</v>
      </c>
      <c r="I31" s="205">
        <f t="shared" si="2"/>
        <v>0</v>
      </c>
      <c r="J31" s="205">
        <f t="shared" si="2"/>
        <v>0</v>
      </c>
      <c r="K31" s="205">
        <f t="shared" si="2"/>
        <v>0</v>
      </c>
      <c r="L31" s="205">
        <f t="shared" si="2"/>
        <v>0</v>
      </c>
      <c r="M31" s="205">
        <f t="shared" si="2"/>
        <v>0</v>
      </c>
      <c r="N31" s="205">
        <f t="shared" si="2"/>
        <v>0</v>
      </c>
      <c r="O31" s="205">
        <f t="shared" si="2"/>
        <v>0</v>
      </c>
      <c r="P31" s="205">
        <f t="shared" si="2"/>
        <v>0</v>
      </c>
      <c r="Q31" s="205">
        <f t="shared" si="2"/>
        <v>0</v>
      </c>
      <c r="R31" s="205">
        <f t="shared" si="2"/>
        <v>0</v>
      </c>
      <c r="S31" s="205">
        <f t="shared" si="2"/>
        <v>0</v>
      </c>
      <c r="T31" s="205">
        <f t="shared" si="2"/>
        <v>0</v>
      </c>
      <c r="U31" s="205">
        <f t="shared" si="2"/>
        <v>0</v>
      </c>
      <c r="V31" s="205">
        <f t="shared" si="2"/>
        <v>0</v>
      </c>
      <c r="W31" s="205">
        <f t="shared" si="2"/>
        <v>0</v>
      </c>
    </row>
    <row r="32" spans="1:23" s="4" customFormat="1" ht="16.2">
      <c r="A32" s="268"/>
      <c r="B32" s="283" t="s">
        <v>219</v>
      </c>
      <c r="C32" s="6" t="s">
        <v>220</v>
      </c>
      <c r="D32" s="372"/>
      <c r="E32" s="373"/>
      <c r="F32" s="373"/>
      <c r="G32" s="373"/>
      <c r="H32" s="374"/>
      <c r="I32" s="174"/>
      <c r="J32" s="174"/>
      <c r="K32" s="174"/>
      <c r="L32" s="174"/>
      <c r="M32" s="174"/>
      <c r="N32" s="174"/>
      <c r="O32" s="174"/>
      <c r="P32" s="174"/>
      <c r="Q32" s="174"/>
      <c r="R32" s="174"/>
      <c r="S32" s="174"/>
      <c r="T32" s="174"/>
      <c r="U32" s="174"/>
      <c r="V32" s="174"/>
      <c r="W32" s="174"/>
    </row>
    <row r="33" spans="1:23" s="4" customFormat="1" ht="16.2">
      <c r="A33" s="268"/>
      <c r="B33" s="283"/>
      <c r="C33" s="6" t="s">
        <v>221</v>
      </c>
      <c r="D33" s="375"/>
      <c r="E33" s="288"/>
      <c r="F33" s="288"/>
      <c r="G33" s="288"/>
      <c r="H33" s="376"/>
      <c r="I33" s="134"/>
      <c r="J33" s="134"/>
      <c r="K33" s="134"/>
      <c r="L33" s="134"/>
      <c r="M33" s="134"/>
      <c r="N33" s="134"/>
      <c r="O33" s="134"/>
      <c r="P33" s="134"/>
      <c r="Q33" s="134"/>
      <c r="R33" s="134"/>
      <c r="S33" s="134"/>
      <c r="T33" s="134"/>
      <c r="U33" s="134"/>
      <c r="V33" s="134"/>
      <c r="W33" s="134"/>
    </row>
    <row r="34" spans="1:23" s="4" customFormat="1" ht="16.2">
      <c r="A34" s="268"/>
      <c r="B34" s="283"/>
      <c r="C34" s="45" t="s">
        <v>218</v>
      </c>
      <c r="D34" s="375"/>
      <c r="E34" s="288"/>
      <c r="F34" s="288"/>
      <c r="G34" s="288"/>
      <c r="H34" s="376"/>
      <c r="I34" s="205">
        <f t="shared" ref="I34:W34" si="3">I32+I33</f>
        <v>0</v>
      </c>
      <c r="J34" s="205">
        <f t="shared" si="3"/>
        <v>0</v>
      </c>
      <c r="K34" s="205">
        <f t="shared" si="3"/>
        <v>0</v>
      </c>
      <c r="L34" s="205">
        <f t="shared" si="3"/>
        <v>0</v>
      </c>
      <c r="M34" s="205">
        <f t="shared" si="3"/>
        <v>0</v>
      </c>
      <c r="N34" s="205">
        <f t="shared" si="3"/>
        <v>0</v>
      </c>
      <c r="O34" s="205">
        <f t="shared" si="3"/>
        <v>0</v>
      </c>
      <c r="P34" s="205">
        <f t="shared" si="3"/>
        <v>0</v>
      </c>
      <c r="Q34" s="205">
        <f t="shared" si="3"/>
        <v>0</v>
      </c>
      <c r="R34" s="205">
        <f t="shared" si="3"/>
        <v>0</v>
      </c>
      <c r="S34" s="205">
        <f t="shared" si="3"/>
        <v>0</v>
      </c>
      <c r="T34" s="205">
        <f t="shared" si="3"/>
        <v>0</v>
      </c>
      <c r="U34" s="205">
        <f t="shared" si="3"/>
        <v>0</v>
      </c>
      <c r="V34" s="205">
        <f t="shared" si="3"/>
        <v>0</v>
      </c>
      <c r="W34" s="205">
        <f t="shared" si="3"/>
        <v>0</v>
      </c>
    </row>
    <row r="35" spans="1:23" s="4" customFormat="1" ht="16.2">
      <c r="A35" s="268"/>
      <c r="B35" s="380" t="s">
        <v>222</v>
      </c>
      <c r="C35" s="380"/>
      <c r="D35" s="375"/>
      <c r="E35" s="288"/>
      <c r="F35" s="288"/>
      <c r="G35" s="288"/>
      <c r="H35" s="376"/>
      <c r="I35" s="134"/>
      <c r="J35" s="134"/>
      <c r="K35" s="134"/>
      <c r="L35" s="134"/>
      <c r="M35" s="134"/>
      <c r="N35" s="134"/>
      <c r="O35" s="134"/>
      <c r="P35" s="134"/>
      <c r="Q35" s="134"/>
      <c r="R35" s="134"/>
      <c r="S35" s="134"/>
      <c r="T35" s="134"/>
      <c r="U35" s="134"/>
      <c r="V35" s="134"/>
      <c r="W35" s="134"/>
    </row>
    <row r="36" spans="1:23" s="4" customFormat="1" ht="16.2">
      <c r="A36" s="268"/>
      <c r="B36" s="380" t="s">
        <v>223</v>
      </c>
      <c r="C36" s="380"/>
      <c r="D36" s="375"/>
      <c r="E36" s="288"/>
      <c r="F36" s="288"/>
      <c r="G36" s="288"/>
      <c r="H36" s="376"/>
      <c r="I36" s="134"/>
      <c r="J36" s="134"/>
      <c r="K36" s="134"/>
      <c r="L36" s="134"/>
      <c r="M36" s="134"/>
      <c r="N36" s="134"/>
      <c r="O36" s="134"/>
      <c r="P36" s="134"/>
      <c r="Q36" s="134"/>
      <c r="R36" s="134"/>
      <c r="S36" s="134"/>
      <c r="T36" s="134"/>
      <c r="U36" s="134"/>
      <c r="V36" s="134"/>
      <c r="W36" s="134"/>
    </row>
    <row r="37" spans="1:23" s="4" customFormat="1" ht="20.100000000000001" customHeight="1">
      <c r="A37" s="268"/>
      <c r="B37" s="381" t="s">
        <v>224</v>
      </c>
      <c r="C37" s="381"/>
      <c r="D37" s="375"/>
      <c r="E37" s="288"/>
      <c r="F37" s="288"/>
      <c r="G37" s="288"/>
      <c r="H37" s="376"/>
      <c r="I37" s="134"/>
      <c r="J37" s="134"/>
      <c r="K37" s="134"/>
      <c r="L37" s="134"/>
      <c r="M37" s="134"/>
      <c r="N37" s="134"/>
      <c r="O37" s="134"/>
      <c r="P37" s="134"/>
      <c r="Q37" s="134"/>
      <c r="R37" s="134"/>
      <c r="S37" s="134"/>
      <c r="T37" s="134"/>
      <c r="U37" s="134"/>
      <c r="V37" s="134"/>
      <c r="W37" s="134"/>
    </row>
    <row r="38" spans="1:23" s="4" customFormat="1" ht="16.2">
      <c r="A38" s="268"/>
      <c r="B38" s="381" t="s">
        <v>225</v>
      </c>
      <c r="C38" s="381"/>
      <c r="D38" s="377"/>
      <c r="E38" s="378"/>
      <c r="F38" s="378"/>
      <c r="G38" s="378"/>
      <c r="H38" s="379"/>
      <c r="I38" s="134"/>
      <c r="J38" s="134"/>
      <c r="K38" s="134"/>
      <c r="L38" s="134"/>
      <c r="M38" s="134"/>
      <c r="N38" s="134"/>
      <c r="O38" s="134"/>
      <c r="P38" s="134"/>
      <c r="Q38" s="134"/>
      <c r="R38" s="134"/>
      <c r="S38" s="134"/>
      <c r="T38" s="134"/>
      <c r="U38" s="134"/>
      <c r="V38" s="134"/>
      <c r="W38" s="134"/>
    </row>
    <row r="39" spans="1:23" s="4" customFormat="1">
      <c r="A39" s="382" t="s">
        <v>325</v>
      </c>
      <c r="B39" s="268" t="s">
        <v>211</v>
      </c>
      <c r="C39" s="45" t="s">
        <v>212</v>
      </c>
      <c r="D39" s="201"/>
      <c r="E39" s="201"/>
      <c r="F39" s="201"/>
      <c r="G39" s="201"/>
      <c r="H39" s="201"/>
      <c r="I39" s="201"/>
      <c r="J39" s="201"/>
      <c r="K39" s="201"/>
      <c r="L39" s="201"/>
      <c r="M39" s="201"/>
      <c r="N39" s="201"/>
      <c r="O39" s="201"/>
      <c r="P39" s="201"/>
      <c r="Q39" s="201"/>
      <c r="R39" s="201"/>
      <c r="S39" s="201"/>
      <c r="T39" s="201"/>
      <c r="U39" s="201"/>
      <c r="V39" s="201"/>
      <c r="W39" s="201"/>
    </row>
    <row r="40" spans="1:23" s="4" customFormat="1">
      <c r="A40" s="268"/>
      <c r="B40" s="268"/>
      <c r="C40" s="45" t="s">
        <v>213</v>
      </c>
      <c r="D40" s="201"/>
      <c r="E40" s="201"/>
      <c r="F40" s="201"/>
      <c r="G40" s="201"/>
      <c r="H40" s="201"/>
      <c r="I40" s="201"/>
      <c r="J40" s="201"/>
      <c r="K40" s="201"/>
      <c r="L40" s="201"/>
      <c r="M40" s="201"/>
      <c r="N40" s="201"/>
      <c r="O40" s="201"/>
      <c r="P40" s="201"/>
      <c r="Q40" s="201"/>
      <c r="R40" s="201"/>
      <c r="S40" s="201"/>
      <c r="T40" s="201"/>
      <c r="U40" s="201"/>
      <c r="V40" s="201"/>
      <c r="W40" s="201"/>
    </row>
    <row r="41" spans="1:23" s="4" customFormat="1">
      <c r="A41" s="268"/>
      <c r="B41" s="268"/>
      <c r="C41" s="45" t="s">
        <v>214</v>
      </c>
      <c r="D41" s="201"/>
      <c r="E41" s="201"/>
      <c r="F41" s="201"/>
      <c r="G41" s="201"/>
      <c r="H41" s="201"/>
      <c r="I41" s="202"/>
      <c r="J41" s="202"/>
      <c r="K41" s="202"/>
      <c r="L41" s="202"/>
      <c r="M41" s="202"/>
      <c r="N41" s="202"/>
      <c r="O41" s="202"/>
      <c r="P41" s="202"/>
      <c r="Q41" s="202"/>
      <c r="R41" s="202"/>
      <c r="S41" s="202"/>
      <c r="T41" s="202"/>
      <c r="U41" s="202"/>
      <c r="V41" s="202"/>
      <c r="W41" s="202"/>
    </row>
    <row r="42" spans="1:23" s="4" customFormat="1">
      <c r="A42" s="268"/>
      <c r="B42" s="268"/>
      <c r="C42" s="45" t="s">
        <v>226</v>
      </c>
      <c r="D42" s="201"/>
      <c r="E42" s="201"/>
      <c r="F42" s="201"/>
      <c r="G42" s="201"/>
      <c r="H42" s="201"/>
      <c r="I42" s="201"/>
      <c r="J42" s="201"/>
      <c r="K42" s="201"/>
      <c r="L42" s="201"/>
      <c r="M42" s="201"/>
      <c r="N42" s="201"/>
      <c r="O42" s="201"/>
      <c r="P42" s="201"/>
      <c r="Q42" s="201"/>
      <c r="R42" s="201"/>
      <c r="S42" s="201"/>
      <c r="T42" s="201"/>
      <c r="U42" s="201"/>
      <c r="V42" s="201"/>
      <c r="W42" s="201"/>
    </row>
    <row r="43" spans="1:23" s="4" customFormat="1" ht="32.4">
      <c r="A43" s="268"/>
      <c r="B43" s="283" t="s">
        <v>216</v>
      </c>
      <c r="C43" s="6" t="s">
        <v>217</v>
      </c>
      <c r="D43" s="134"/>
      <c r="E43" s="134"/>
      <c r="F43" s="134"/>
      <c r="G43" s="134"/>
      <c r="H43" s="134"/>
      <c r="I43" s="134"/>
      <c r="J43" s="134"/>
      <c r="K43" s="134"/>
      <c r="L43" s="134"/>
      <c r="M43" s="134"/>
      <c r="N43" s="134"/>
      <c r="O43" s="134"/>
      <c r="P43" s="134"/>
      <c r="Q43" s="134"/>
      <c r="R43" s="134"/>
      <c r="S43" s="134"/>
      <c r="T43" s="134"/>
      <c r="U43" s="134"/>
      <c r="V43" s="134"/>
      <c r="W43" s="134"/>
    </row>
    <row r="44" spans="1:23" s="4" customFormat="1" ht="48.6">
      <c r="A44" s="268"/>
      <c r="B44" s="283"/>
      <c r="C44" s="195" t="s">
        <v>332</v>
      </c>
      <c r="D44" s="134"/>
      <c r="E44" s="134"/>
      <c r="F44" s="134"/>
      <c r="G44" s="134"/>
      <c r="H44" s="134"/>
      <c r="I44" s="203"/>
      <c r="J44" s="203"/>
      <c r="K44" s="203"/>
      <c r="L44" s="203"/>
      <c r="M44" s="203"/>
      <c r="N44" s="203"/>
      <c r="O44" s="203"/>
      <c r="P44" s="203"/>
      <c r="Q44" s="203"/>
      <c r="R44" s="203"/>
      <c r="S44" s="203"/>
      <c r="T44" s="203"/>
      <c r="U44" s="203"/>
      <c r="V44" s="203"/>
      <c r="W44" s="203"/>
    </row>
    <row r="45" spans="1:23" s="4" customFormat="1" ht="32.4">
      <c r="A45" s="268"/>
      <c r="B45" s="283"/>
      <c r="C45" s="195" t="s">
        <v>333</v>
      </c>
      <c r="D45" s="134"/>
      <c r="E45" s="134"/>
      <c r="F45" s="134"/>
      <c r="G45" s="134"/>
      <c r="H45" s="134"/>
      <c r="I45" s="134"/>
      <c r="J45" s="134"/>
      <c r="K45" s="134"/>
      <c r="L45" s="134"/>
      <c r="M45" s="134"/>
      <c r="N45" s="134"/>
      <c r="O45" s="134"/>
      <c r="P45" s="134"/>
      <c r="Q45" s="134"/>
      <c r="R45" s="134"/>
      <c r="S45" s="134"/>
      <c r="T45" s="134"/>
      <c r="U45" s="134"/>
      <c r="V45" s="134"/>
      <c r="W45" s="134"/>
    </row>
    <row r="46" spans="1:23" s="4" customFormat="1" ht="48.6">
      <c r="A46" s="268"/>
      <c r="B46" s="283"/>
      <c r="C46" s="204" t="s">
        <v>334</v>
      </c>
      <c r="D46" s="134"/>
      <c r="E46" s="134"/>
      <c r="F46" s="134"/>
      <c r="G46" s="134"/>
      <c r="H46" s="134"/>
      <c r="I46" s="134"/>
      <c r="J46" s="134"/>
      <c r="K46" s="134"/>
      <c r="L46" s="134"/>
      <c r="M46" s="134"/>
      <c r="N46" s="134"/>
      <c r="O46" s="134"/>
      <c r="P46" s="134"/>
      <c r="Q46" s="134"/>
      <c r="R46" s="134"/>
      <c r="S46" s="134"/>
      <c r="T46" s="134"/>
      <c r="U46" s="134"/>
      <c r="V46" s="134"/>
      <c r="W46" s="134"/>
    </row>
    <row r="47" spans="1:23" s="4" customFormat="1" ht="16.2">
      <c r="A47" s="268"/>
      <c r="B47" s="283"/>
      <c r="C47" s="45" t="s">
        <v>218</v>
      </c>
      <c r="D47" s="205">
        <f t="shared" ref="D47:W47" si="4">SUM(D43:D46)</f>
        <v>0</v>
      </c>
      <c r="E47" s="205">
        <f t="shared" si="4"/>
        <v>0</v>
      </c>
      <c r="F47" s="205">
        <f t="shared" si="4"/>
        <v>0</v>
      </c>
      <c r="G47" s="205">
        <f t="shared" si="4"/>
        <v>0</v>
      </c>
      <c r="H47" s="205">
        <f t="shared" si="4"/>
        <v>0</v>
      </c>
      <c r="I47" s="205">
        <f t="shared" si="4"/>
        <v>0</v>
      </c>
      <c r="J47" s="205">
        <f t="shared" si="4"/>
        <v>0</v>
      </c>
      <c r="K47" s="205">
        <f t="shared" si="4"/>
        <v>0</v>
      </c>
      <c r="L47" s="205">
        <f t="shared" si="4"/>
        <v>0</v>
      </c>
      <c r="M47" s="205">
        <f t="shared" si="4"/>
        <v>0</v>
      </c>
      <c r="N47" s="205">
        <f t="shared" si="4"/>
        <v>0</v>
      </c>
      <c r="O47" s="205">
        <f t="shared" si="4"/>
        <v>0</v>
      </c>
      <c r="P47" s="205">
        <f t="shared" si="4"/>
        <v>0</v>
      </c>
      <c r="Q47" s="205">
        <f t="shared" si="4"/>
        <v>0</v>
      </c>
      <c r="R47" s="205">
        <f t="shared" si="4"/>
        <v>0</v>
      </c>
      <c r="S47" s="205">
        <f t="shared" si="4"/>
        <v>0</v>
      </c>
      <c r="T47" s="205">
        <f t="shared" si="4"/>
        <v>0</v>
      </c>
      <c r="U47" s="205">
        <f t="shared" si="4"/>
        <v>0</v>
      </c>
      <c r="V47" s="205">
        <f t="shared" si="4"/>
        <v>0</v>
      </c>
      <c r="W47" s="205">
        <f t="shared" si="4"/>
        <v>0</v>
      </c>
    </row>
    <row r="48" spans="1:23" s="4" customFormat="1" ht="16.2">
      <c r="A48" s="268"/>
      <c r="B48" s="283" t="s">
        <v>219</v>
      </c>
      <c r="C48" s="6" t="s">
        <v>220</v>
      </c>
      <c r="D48" s="372"/>
      <c r="E48" s="384"/>
      <c r="F48" s="384"/>
      <c r="G48" s="384"/>
      <c r="H48" s="385"/>
      <c r="I48" s="174"/>
      <c r="J48" s="174"/>
      <c r="K48" s="174"/>
      <c r="L48" s="174"/>
      <c r="M48" s="174"/>
      <c r="N48" s="174"/>
      <c r="O48" s="174"/>
      <c r="P48" s="174"/>
      <c r="Q48" s="174"/>
      <c r="R48" s="174"/>
      <c r="S48" s="174"/>
      <c r="T48" s="174"/>
      <c r="U48" s="174"/>
      <c r="V48" s="174"/>
      <c r="W48" s="174"/>
    </row>
    <row r="49" spans="1:23" s="4" customFormat="1" ht="16.2">
      <c r="A49" s="268"/>
      <c r="B49" s="283"/>
      <c r="C49" s="6" t="s">
        <v>221</v>
      </c>
      <c r="D49" s="386"/>
      <c r="E49" s="387"/>
      <c r="F49" s="387"/>
      <c r="G49" s="387"/>
      <c r="H49" s="388"/>
      <c r="I49" s="134"/>
      <c r="J49" s="134"/>
      <c r="K49" s="134"/>
      <c r="L49" s="134"/>
      <c r="M49" s="134"/>
      <c r="N49" s="134"/>
      <c r="O49" s="134"/>
      <c r="P49" s="134"/>
      <c r="Q49" s="134"/>
      <c r="R49" s="134"/>
      <c r="S49" s="134"/>
      <c r="T49" s="134"/>
      <c r="U49" s="134"/>
      <c r="V49" s="134"/>
      <c r="W49" s="134"/>
    </row>
    <row r="50" spans="1:23" s="4" customFormat="1" ht="16.2">
      <c r="A50" s="268"/>
      <c r="B50" s="283"/>
      <c r="C50" s="45" t="s">
        <v>218</v>
      </c>
      <c r="D50" s="386"/>
      <c r="E50" s="387"/>
      <c r="F50" s="387"/>
      <c r="G50" s="387"/>
      <c r="H50" s="388"/>
      <c r="I50" s="205">
        <f t="shared" ref="I50:W50" si="5">I48+I49</f>
        <v>0</v>
      </c>
      <c r="J50" s="205">
        <f t="shared" si="5"/>
        <v>0</v>
      </c>
      <c r="K50" s="205">
        <f t="shared" si="5"/>
        <v>0</v>
      </c>
      <c r="L50" s="205">
        <f t="shared" si="5"/>
        <v>0</v>
      </c>
      <c r="M50" s="205">
        <f t="shared" si="5"/>
        <v>0</v>
      </c>
      <c r="N50" s="205">
        <f t="shared" si="5"/>
        <v>0</v>
      </c>
      <c r="O50" s="205">
        <f t="shared" si="5"/>
        <v>0</v>
      </c>
      <c r="P50" s="205">
        <f t="shared" si="5"/>
        <v>0</v>
      </c>
      <c r="Q50" s="205">
        <f t="shared" si="5"/>
        <v>0</v>
      </c>
      <c r="R50" s="205">
        <f t="shared" si="5"/>
        <v>0</v>
      </c>
      <c r="S50" s="205">
        <f t="shared" si="5"/>
        <v>0</v>
      </c>
      <c r="T50" s="205">
        <f t="shared" si="5"/>
        <v>0</v>
      </c>
      <c r="U50" s="205">
        <f t="shared" si="5"/>
        <v>0</v>
      </c>
      <c r="V50" s="205">
        <f t="shared" si="5"/>
        <v>0</v>
      </c>
      <c r="W50" s="205">
        <f t="shared" si="5"/>
        <v>0</v>
      </c>
    </row>
    <row r="51" spans="1:23" s="4" customFormat="1" ht="16.2">
      <c r="A51" s="268"/>
      <c r="B51" s="380" t="s">
        <v>222</v>
      </c>
      <c r="C51" s="380"/>
      <c r="D51" s="386"/>
      <c r="E51" s="387"/>
      <c r="F51" s="387"/>
      <c r="G51" s="387"/>
      <c r="H51" s="388"/>
      <c r="I51" s="134"/>
      <c r="J51" s="134"/>
      <c r="K51" s="134"/>
      <c r="L51" s="134"/>
      <c r="M51" s="134"/>
      <c r="N51" s="134"/>
      <c r="O51" s="134"/>
      <c r="P51" s="134"/>
      <c r="Q51" s="134"/>
      <c r="R51" s="134"/>
      <c r="S51" s="134"/>
      <c r="T51" s="134"/>
      <c r="U51" s="134"/>
      <c r="V51" s="134"/>
      <c r="W51" s="134"/>
    </row>
    <row r="52" spans="1:23" s="4" customFormat="1" ht="16.2">
      <c r="A52" s="268"/>
      <c r="B52" s="380" t="s">
        <v>223</v>
      </c>
      <c r="C52" s="380"/>
      <c r="D52" s="386"/>
      <c r="E52" s="387"/>
      <c r="F52" s="387"/>
      <c r="G52" s="387"/>
      <c r="H52" s="388"/>
      <c r="I52" s="134"/>
      <c r="J52" s="134"/>
      <c r="K52" s="134"/>
      <c r="L52" s="134"/>
      <c r="M52" s="134"/>
      <c r="N52" s="134"/>
      <c r="O52" s="134"/>
      <c r="P52" s="134"/>
      <c r="Q52" s="134"/>
      <c r="R52" s="134"/>
      <c r="S52" s="134"/>
      <c r="T52" s="134"/>
      <c r="U52" s="134"/>
      <c r="V52" s="134"/>
      <c r="W52" s="134"/>
    </row>
    <row r="53" spans="1:23" s="4" customFormat="1" ht="16.2">
      <c r="A53" s="268"/>
      <c r="B53" s="381" t="s">
        <v>224</v>
      </c>
      <c r="C53" s="381"/>
      <c r="D53" s="386"/>
      <c r="E53" s="387"/>
      <c r="F53" s="387"/>
      <c r="G53" s="387"/>
      <c r="H53" s="388"/>
      <c r="I53" s="134"/>
      <c r="J53" s="134"/>
      <c r="K53" s="134"/>
      <c r="L53" s="134"/>
      <c r="M53" s="134"/>
      <c r="N53" s="134"/>
      <c r="O53" s="134"/>
      <c r="P53" s="134"/>
      <c r="Q53" s="134"/>
      <c r="R53" s="134"/>
      <c r="S53" s="134"/>
      <c r="T53" s="134"/>
      <c r="U53" s="134"/>
      <c r="V53" s="134"/>
      <c r="W53" s="134"/>
    </row>
    <row r="54" spans="1:23" s="4" customFormat="1" ht="16.2">
      <c r="A54" s="268"/>
      <c r="B54" s="381" t="s">
        <v>225</v>
      </c>
      <c r="C54" s="381"/>
      <c r="D54" s="389"/>
      <c r="E54" s="390"/>
      <c r="F54" s="390"/>
      <c r="G54" s="390"/>
      <c r="H54" s="391"/>
      <c r="I54" s="134"/>
      <c r="J54" s="134"/>
      <c r="K54" s="134"/>
      <c r="L54" s="134"/>
      <c r="M54" s="134"/>
      <c r="N54" s="134"/>
      <c r="O54" s="134"/>
      <c r="P54" s="134"/>
      <c r="Q54" s="134"/>
      <c r="R54" s="134"/>
      <c r="S54" s="134"/>
      <c r="T54" s="134"/>
      <c r="U54" s="134"/>
      <c r="V54" s="134"/>
      <c r="W54" s="134"/>
    </row>
    <row r="55" spans="1:23" s="4" customFormat="1">
      <c r="A55" s="286" t="s">
        <v>335</v>
      </c>
      <c r="B55" s="286"/>
      <c r="C55" s="286"/>
      <c r="D55" s="286"/>
      <c r="E55" s="286"/>
      <c r="F55" s="286"/>
      <c r="G55" s="286"/>
      <c r="H55" s="286"/>
      <c r="I55" s="286"/>
      <c r="J55" s="286"/>
      <c r="K55" s="286"/>
      <c r="L55" s="286"/>
      <c r="M55" s="286"/>
      <c r="N55" s="286"/>
      <c r="O55" s="286"/>
      <c r="P55" s="286"/>
      <c r="Q55" s="286"/>
      <c r="R55" s="286"/>
      <c r="S55" s="286"/>
      <c r="T55" s="286"/>
      <c r="U55" s="286"/>
      <c r="V55" s="286"/>
      <c r="W55" s="286"/>
    </row>
    <row r="56" spans="1:23" s="4" customFormat="1">
      <c r="A56" s="286" t="s">
        <v>336</v>
      </c>
      <c r="B56" s="286"/>
      <c r="C56" s="286"/>
      <c r="D56" s="286"/>
      <c r="E56" s="286"/>
      <c r="F56" s="286"/>
      <c r="G56" s="286"/>
      <c r="H56" s="286"/>
      <c r="I56" s="286"/>
      <c r="J56" s="286"/>
      <c r="K56" s="286"/>
      <c r="L56" s="286"/>
      <c r="M56" s="286"/>
      <c r="N56" s="286"/>
      <c r="O56" s="286"/>
      <c r="P56" s="286"/>
      <c r="Q56" s="286"/>
      <c r="R56" s="286"/>
      <c r="S56" s="286"/>
      <c r="T56" s="286"/>
      <c r="U56" s="286"/>
      <c r="V56" s="286"/>
      <c r="W56" s="286"/>
    </row>
  </sheetData>
  <mergeCells count="51">
    <mergeCell ref="I3:W3"/>
    <mergeCell ref="A56:W56"/>
    <mergeCell ref="D32:H38"/>
    <mergeCell ref="B35:C35"/>
    <mergeCell ref="B36:C36"/>
    <mergeCell ref="B37:C37"/>
    <mergeCell ref="B38:C38"/>
    <mergeCell ref="A39:A54"/>
    <mergeCell ref="B39:B42"/>
    <mergeCell ref="B43:B47"/>
    <mergeCell ref="B48:B50"/>
    <mergeCell ref="D48:H54"/>
    <mergeCell ref="B51:C51"/>
    <mergeCell ref="B52:C52"/>
    <mergeCell ref="B53:C53"/>
    <mergeCell ref="B54:C54"/>
    <mergeCell ref="A55:W55"/>
    <mergeCell ref="A22:A38"/>
    <mergeCell ref="B22:B25"/>
    <mergeCell ref="B26:B31"/>
    <mergeCell ref="B32:B34"/>
    <mergeCell ref="A6:A21"/>
    <mergeCell ref="B6:B9"/>
    <mergeCell ref="B10:B14"/>
    <mergeCell ref="B15:B17"/>
    <mergeCell ref="B18:C18"/>
    <mergeCell ref="B19:C19"/>
    <mergeCell ref="B20:C20"/>
    <mergeCell ref="B21:C21"/>
    <mergeCell ref="U4:U5"/>
    <mergeCell ref="P4:P5"/>
    <mergeCell ref="Q4:Q5"/>
    <mergeCell ref="D15:H21"/>
    <mergeCell ref="R4:R5"/>
    <mergeCell ref="S4:S5"/>
    <mergeCell ref="A1:W1"/>
    <mergeCell ref="A3:A5"/>
    <mergeCell ref="B3:C5"/>
    <mergeCell ref="D3:H3"/>
    <mergeCell ref="G4:G5"/>
    <mergeCell ref="H4:H5"/>
    <mergeCell ref="I4:I5"/>
    <mergeCell ref="J4:J5"/>
    <mergeCell ref="K4:K5"/>
    <mergeCell ref="V4:V5"/>
    <mergeCell ref="W4:W5"/>
    <mergeCell ref="L4:L5"/>
    <mergeCell ref="M4:M5"/>
    <mergeCell ref="N4:N5"/>
    <mergeCell ref="O4:O5"/>
    <mergeCell ref="T4:T5"/>
  </mergeCells>
  <phoneticPr fontId="20"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36"/>
  <sheetViews>
    <sheetView workbookViewId="0">
      <selection activeCell="A37" sqref="A37"/>
    </sheetView>
  </sheetViews>
  <sheetFormatPr defaultColWidth="9" defaultRowHeight="15.6"/>
  <cols>
    <col min="1" max="1" width="6.33203125" style="4" customWidth="1"/>
    <col min="2" max="2" width="12.6640625" style="4" customWidth="1"/>
    <col min="3" max="3" width="54" style="4" customWidth="1"/>
    <col min="4" max="16384" width="9" style="4"/>
  </cols>
  <sheetData>
    <row r="1" spans="1:19" s="206" customFormat="1" ht="20.399999999999999">
      <c r="A1" s="84" t="s">
        <v>337</v>
      </c>
    </row>
    <row r="3" spans="1:19" ht="16.2">
      <c r="A3" s="56" t="s">
        <v>354</v>
      </c>
    </row>
    <row r="4" spans="1:19" ht="16.2">
      <c r="A4" s="209" t="s">
        <v>338</v>
      </c>
      <c r="B4" s="210"/>
      <c r="C4" s="210"/>
      <c r="D4" s="210"/>
      <c r="E4" s="210"/>
      <c r="F4" s="210"/>
      <c r="G4" s="211"/>
    </row>
    <row r="5" spans="1:19" ht="16.2">
      <c r="A5" s="212" t="s">
        <v>339</v>
      </c>
      <c r="B5" s="213"/>
      <c r="C5" s="213"/>
      <c r="D5" s="213"/>
      <c r="E5" s="213"/>
      <c r="F5" s="213"/>
      <c r="G5" s="214"/>
    </row>
    <row r="6" spans="1:19" ht="16.2">
      <c r="A6" s="215" t="s">
        <v>340</v>
      </c>
      <c r="B6" s="216"/>
      <c r="C6" s="216"/>
      <c r="D6" s="216"/>
      <c r="E6" s="216"/>
      <c r="F6" s="216"/>
      <c r="G6" s="217"/>
    </row>
    <row r="7" spans="1:19" ht="16.2">
      <c r="S7" s="91" t="s">
        <v>92</v>
      </c>
    </row>
    <row r="8" spans="1:19" ht="16.2">
      <c r="A8" s="82" t="s">
        <v>308</v>
      </c>
      <c r="B8" s="362" t="s">
        <v>309</v>
      </c>
      <c r="C8" s="363"/>
      <c r="D8" s="82" t="s">
        <v>234</v>
      </c>
      <c r="E8" s="82" t="s">
        <v>205</v>
      </c>
      <c r="F8" s="82" t="s">
        <v>206</v>
      </c>
      <c r="G8" s="82" t="s">
        <v>207</v>
      </c>
      <c r="H8" s="82" t="s">
        <v>208</v>
      </c>
      <c r="I8" s="82" t="s">
        <v>209</v>
      </c>
      <c r="J8" s="82" t="s">
        <v>99</v>
      </c>
      <c r="K8" s="82" t="s">
        <v>100</v>
      </c>
      <c r="L8" s="82" t="s">
        <v>101</v>
      </c>
      <c r="M8" s="82" t="s">
        <v>102</v>
      </c>
      <c r="N8" s="82" t="s">
        <v>103</v>
      </c>
      <c r="O8" s="82" t="s">
        <v>104</v>
      </c>
      <c r="P8" s="82" t="s">
        <v>105</v>
      </c>
      <c r="Q8" s="82" t="s">
        <v>106</v>
      </c>
      <c r="R8" s="82" t="s">
        <v>107</v>
      </c>
      <c r="S8" s="82" t="s">
        <v>108</v>
      </c>
    </row>
    <row r="9" spans="1:19" ht="16.2">
      <c r="A9" s="392" t="s">
        <v>310</v>
      </c>
      <c r="B9" s="393" t="s">
        <v>341</v>
      </c>
      <c r="C9" s="6" t="s">
        <v>394</v>
      </c>
      <c r="D9" s="174"/>
      <c r="E9" s="174"/>
      <c r="F9" s="174"/>
      <c r="G9" s="174"/>
      <c r="H9" s="174"/>
      <c r="I9" s="174"/>
      <c r="J9" s="174"/>
      <c r="K9" s="174"/>
      <c r="L9" s="174"/>
      <c r="M9" s="174"/>
      <c r="N9" s="174"/>
      <c r="O9" s="174"/>
      <c r="P9" s="174"/>
      <c r="Q9" s="174"/>
      <c r="R9" s="174"/>
      <c r="S9" s="174"/>
    </row>
    <row r="10" spans="1:19" ht="16.2">
      <c r="A10" s="266"/>
      <c r="B10" s="393"/>
      <c r="C10" s="6" t="s">
        <v>342</v>
      </c>
      <c r="D10" s="207"/>
      <c r="E10" s="207"/>
      <c r="F10" s="207"/>
      <c r="G10" s="207"/>
      <c r="H10" s="207"/>
      <c r="I10" s="207"/>
      <c r="J10" s="207"/>
      <c r="K10" s="207"/>
      <c r="L10" s="207"/>
      <c r="M10" s="207"/>
      <c r="N10" s="207"/>
      <c r="O10" s="207"/>
      <c r="P10" s="207"/>
      <c r="Q10" s="207"/>
      <c r="R10" s="207"/>
      <c r="S10" s="207"/>
    </row>
    <row r="11" spans="1:19" ht="16.2">
      <c r="A11" s="266"/>
      <c r="B11" s="393"/>
      <c r="C11" s="6" t="s">
        <v>343</v>
      </c>
      <c r="D11" s="208">
        <f>D9-D10</f>
        <v>0</v>
      </c>
      <c r="E11" s="208">
        <f t="shared" ref="E11:S11" si="0">E9-E10</f>
        <v>0</v>
      </c>
      <c r="F11" s="208">
        <f t="shared" si="0"/>
        <v>0</v>
      </c>
      <c r="G11" s="208">
        <f t="shared" si="0"/>
        <v>0</v>
      </c>
      <c r="H11" s="208">
        <f t="shared" si="0"/>
        <v>0</v>
      </c>
      <c r="I11" s="208">
        <f t="shared" si="0"/>
        <v>0</v>
      </c>
      <c r="J11" s="208">
        <f t="shared" si="0"/>
        <v>0</v>
      </c>
      <c r="K11" s="208">
        <f t="shared" si="0"/>
        <v>0</v>
      </c>
      <c r="L11" s="208">
        <f t="shared" si="0"/>
        <v>0</v>
      </c>
      <c r="M11" s="208">
        <f t="shared" si="0"/>
        <v>0</v>
      </c>
      <c r="N11" s="208">
        <f t="shared" si="0"/>
        <v>0</v>
      </c>
      <c r="O11" s="208">
        <f t="shared" si="0"/>
        <v>0</v>
      </c>
      <c r="P11" s="208">
        <f t="shared" si="0"/>
        <v>0</v>
      </c>
      <c r="Q11" s="208">
        <f t="shared" si="0"/>
        <v>0</v>
      </c>
      <c r="R11" s="208">
        <f t="shared" si="0"/>
        <v>0</v>
      </c>
      <c r="S11" s="208">
        <f t="shared" si="0"/>
        <v>0</v>
      </c>
    </row>
    <row r="12" spans="1:19" ht="16.2">
      <c r="A12" s="266"/>
      <c r="B12" s="393" t="s">
        <v>344</v>
      </c>
      <c r="C12" s="6" t="s">
        <v>395</v>
      </c>
      <c r="D12" s="207"/>
      <c r="E12" s="207"/>
      <c r="F12" s="207"/>
      <c r="G12" s="207"/>
      <c r="H12" s="207"/>
      <c r="I12" s="207"/>
      <c r="J12" s="207"/>
      <c r="K12" s="207"/>
      <c r="L12" s="207"/>
      <c r="M12" s="207"/>
      <c r="N12" s="207"/>
      <c r="O12" s="207"/>
      <c r="P12" s="207"/>
      <c r="Q12" s="207"/>
      <c r="R12" s="207"/>
      <c r="S12" s="207"/>
    </row>
    <row r="13" spans="1:19" ht="16.2">
      <c r="A13" s="266"/>
      <c r="B13" s="393"/>
      <c r="C13" s="6" t="s">
        <v>345</v>
      </c>
      <c r="D13" s="207"/>
      <c r="E13" s="207"/>
      <c r="F13" s="207"/>
      <c r="G13" s="207"/>
      <c r="H13" s="207"/>
      <c r="I13" s="207"/>
      <c r="J13" s="207"/>
      <c r="K13" s="207"/>
      <c r="L13" s="207"/>
      <c r="M13" s="207"/>
      <c r="N13" s="207"/>
      <c r="O13" s="207"/>
      <c r="P13" s="207"/>
      <c r="Q13" s="207"/>
      <c r="R13" s="207"/>
      <c r="S13" s="207"/>
    </row>
    <row r="14" spans="1:19" ht="16.2">
      <c r="A14" s="266"/>
      <c r="B14" s="393"/>
      <c r="C14" s="6" t="s">
        <v>346</v>
      </c>
      <c r="D14" s="208">
        <f>D12-D13</f>
        <v>0</v>
      </c>
      <c r="E14" s="208">
        <f t="shared" ref="E14:S14" si="1">E12-E13</f>
        <v>0</v>
      </c>
      <c r="F14" s="208">
        <f t="shared" si="1"/>
        <v>0</v>
      </c>
      <c r="G14" s="208">
        <f t="shared" si="1"/>
        <v>0</v>
      </c>
      <c r="H14" s="208">
        <f t="shared" si="1"/>
        <v>0</v>
      </c>
      <c r="I14" s="208">
        <f t="shared" si="1"/>
        <v>0</v>
      </c>
      <c r="J14" s="208">
        <f t="shared" si="1"/>
        <v>0</v>
      </c>
      <c r="K14" s="208">
        <f t="shared" si="1"/>
        <v>0</v>
      </c>
      <c r="L14" s="208">
        <f t="shared" si="1"/>
        <v>0</v>
      </c>
      <c r="M14" s="208">
        <f t="shared" si="1"/>
        <v>0</v>
      </c>
      <c r="N14" s="208">
        <f t="shared" si="1"/>
        <v>0</v>
      </c>
      <c r="O14" s="208">
        <f t="shared" si="1"/>
        <v>0</v>
      </c>
      <c r="P14" s="208">
        <f t="shared" si="1"/>
        <v>0</v>
      </c>
      <c r="Q14" s="208">
        <f t="shared" si="1"/>
        <v>0</v>
      </c>
      <c r="R14" s="208">
        <f t="shared" si="1"/>
        <v>0</v>
      </c>
      <c r="S14" s="208">
        <f t="shared" si="1"/>
        <v>0</v>
      </c>
    </row>
    <row r="15" spans="1:19" ht="16.2">
      <c r="A15" s="266"/>
      <c r="B15" s="380" t="s">
        <v>347</v>
      </c>
      <c r="C15" s="380"/>
      <c r="D15" s="208">
        <f>MAX(D11-D14,0)</f>
        <v>0</v>
      </c>
      <c r="E15" s="208">
        <f t="shared" ref="E15:S15" si="2">MAX(E11-E14,0)</f>
        <v>0</v>
      </c>
      <c r="F15" s="208">
        <f t="shared" si="2"/>
        <v>0</v>
      </c>
      <c r="G15" s="208">
        <f t="shared" si="2"/>
        <v>0</v>
      </c>
      <c r="H15" s="208">
        <f t="shared" si="2"/>
        <v>0</v>
      </c>
      <c r="I15" s="208">
        <f t="shared" si="2"/>
        <v>0</v>
      </c>
      <c r="J15" s="208">
        <f t="shared" si="2"/>
        <v>0</v>
      </c>
      <c r="K15" s="208">
        <f t="shared" si="2"/>
        <v>0</v>
      </c>
      <c r="L15" s="208">
        <f t="shared" si="2"/>
        <v>0</v>
      </c>
      <c r="M15" s="208">
        <f t="shared" si="2"/>
        <v>0</v>
      </c>
      <c r="N15" s="208">
        <f t="shared" si="2"/>
        <v>0</v>
      </c>
      <c r="O15" s="208">
        <f t="shared" si="2"/>
        <v>0</v>
      </c>
      <c r="P15" s="208">
        <f t="shared" si="2"/>
        <v>0</v>
      </c>
      <c r="Q15" s="208">
        <f t="shared" si="2"/>
        <v>0</v>
      </c>
      <c r="R15" s="208">
        <f t="shared" si="2"/>
        <v>0</v>
      </c>
      <c r="S15" s="208">
        <f t="shared" si="2"/>
        <v>0</v>
      </c>
    </row>
    <row r="16" spans="1:19" ht="16.2">
      <c r="A16" s="266"/>
      <c r="B16" s="380" t="s">
        <v>348</v>
      </c>
      <c r="C16" s="380"/>
      <c r="D16" s="207"/>
      <c r="E16" s="207"/>
      <c r="F16" s="207"/>
      <c r="G16" s="207"/>
      <c r="H16" s="207"/>
      <c r="I16" s="207"/>
      <c r="J16" s="207"/>
      <c r="K16" s="207"/>
      <c r="L16" s="207"/>
      <c r="M16" s="207"/>
      <c r="N16" s="207"/>
      <c r="O16" s="207"/>
      <c r="P16" s="207"/>
      <c r="Q16" s="207"/>
      <c r="R16" s="207"/>
      <c r="S16" s="207"/>
    </row>
    <row r="17" spans="1:19" ht="16.2">
      <c r="A17" s="267"/>
      <c r="B17" s="394" t="s">
        <v>349</v>
      </c>
      <c r="C17" s="380"/>
      <c r="D17" s="45">
        <f>D15*D16*0.8</f>
        <v>0</v>
      </c>
      <c r="E17" s="45">
        <f t="shared" ref="E17:S17" si="3">E15*E16*0.8</f>
        <v>0</v>
      </c>
      <c r="F17" s="45">
        <f t="shared" si="3"/>
        <v>0</v>
      </c>
      <c r="G17" s="45">
        <f t="shared" si="3"/>
        <v>0</v>
      </c>
      <c r="H17" s="45">
        <f t="shared" si="3"/>
        <v>0</v>
      </c>
      <c r="I17" s="45">
        <f t="shared" si="3"/>
        <v>0</v>
      </c>
      <c r="J17" s="45">
        <f t="shared" si="3"/>
        <v>0</v>
      </c>
      <c r="K17" s="45">
        <f t="shared" si="3"/>
        <v>0</v>
      </c>
      <c r="L17" s="45">
        <f t="shared" si="3"/>
        <v>0</v>
      </c>
      <c r="M17" s="45">
        <f t="shared" si="3"/>
        <v>0</v>
      </c>
      <c r="N17" s="45">
        <f t="shared" si="3"/>
        <v>0</v>
      </c>
      <c r="O17" s="45">
        <f t="shared" si="3"/>
        <v>0</v>
      </c>
      <c r="P17" s="45">
        <f t="shared" si="3"/>
        <v>0</v>
      </c>
      <c r="Q17" s="45">
        <f t="shared" si="3"/>
        <v>0</v>
      </c>
      <c r="R17" s="45">
        <f t="shared" si="3"/>
        <v>0</v>
      </c>
      <c r="S17" s="45">
        <f t="shared" si="3"/>
        <v>0</v>
      </c>
    </row>
    <row r="18" spans="1:19" ht="16.2">
      <c r="A18" s="395" t="s">
        <v>322</v>
      </c>
      <c r="B18" s="393" t="s">
        <v>341</v>
      </c>
      <c r="C18" s="6" t="s">
        <v>394</v>
      </c>
      <c r="D18" s="174"/>
      <c r="E18" s="174"/>
      <c r="F18" s="174"/>
      <c r="G18" s="174"/>
      <c r="H18" s="174"/>
      <c r="I18" s="174"/>
      <c r="J18" s="174"/>
      <c r="K18" s="174"/>
      <c r="L18" s="174"/>
      <c r="M18" s="174"/>
      <c r="N18" s="174"/>
      <c r="O18" s="174"/>
      <c r="P18" s="174"/>
      <c r="Q18" s="174"/>
      <c r="R18" s="174"/>
      <c r="S18" s="174"/>
    </row>
    <row r="19" spans="1:19" ht="16.2">
      <c r="A19" s="266"/>
      <c r="B19" s="393"/>
      <c r="C19" s="6" t="s">
        <v>342</v>
      </c>
      <c r="D19" s="207"/>
      <c r="E19" s="207"/>
      <c r="F19" s="207"/>
      <c r="G19" s="207"/>
      <c r="H19" s="207"/>
      <c r="I19" s="207"/>
      <c r="J19" s="207"/>
      <c r="K19" s="207"/>
      <c r="L19" s="207"/>
      <c r="M19" s="207"/>
      <c r="N19" s="207"/>
      <c r="O19" s="207"/>
      <c r="P19" s="207"/>
      <c r="Q19" s="207"/>
      <c r="R19" s="207"/>
      <c r="S19" s="207"/>
    </row>
    <row r="20" spans="1:19" ht="16.2">
      <c r="A20" s="266"/>
      <c r="B20" s="393"/>
      <c r="C20" s="6" t="s">
        <v>350</v>
      </c>
      <c r="D20" s="208">
        <f>D18-D19</f>
        <v>0</v>
      </c>
      <c r="E20" s="208">
        <f t="shared" ref="E20:S20" si="4">E18-E19</f>
        <v>0</v>
      </c>
      <c r="F20" s="208">
        <f t="shared" si="4"/>
        <v>0</v>
      </c>
      <c r="G20" s="208">
        <f t="shared" si="4"/>
        <v>0</v>
      </c>
      <c r="H20" s="208">
        <f t="shared" si="4"/>
        <v>0</v>
      </c>
      <c r="I20" s="208">
        <f t="shared" si="4"/>
        <v>0</v>
      </c>
      <c r="J20" s="208">
        <f t="shared" si="4"/>
        <v>0</v>
      </c>
      <c r="K20" s="208">
        <f t="shared" si="4"/>
        <v>0</v>
      </c>
      <c r="L20" s="208">
        <f t="shared" si="4"/>
        <v>0</v>
      </c>
      <c r="M20" s="208">
        <f t="shared" si="4"/>
        <v>0</v>
      </c>
      <c r="N20" s="208">
        <f t="shared" si="4"/>
        <v>0</v>
      </c>
      <c r="O20" s="208">
        <f t="shared" si="4"/>
        <v>0</v>
      </c>
      <c r="P20" s="208">
        <f t="shared" si="4"/>
        <v>0</v>
      </c>
      <c r="Q20" s="208">
        <f t="shared" si="4"/>
        <v>0</v>
      </c>
      <c r="R20" s="208">
        <f t="shared" si="4"/>
        <v>0</v>
      </c>
      <c r="S20" s="208">
        <f t="shared" si="4"/>
        <v>0</v>
      </c>
    </row>
    <row r="21" spans="1:19" ht="16.2">
      <c r="A21" s="266"/>
      <c r="B21" s="393" t="s">
        <v>344</v>
      </c>
      <c r="C21" s="6" t="s">
        <v>395</v>
      </c>
      <c r="D21" s="207"/>
      <c r="E21" s="207"/>
      <c r="F21" s="207"/>
      <c r="G21" s="207"/>
      <c r="H21" s="207"/>
      <c r="I21" s="207"/>
      <c r="J21" s="207"/>
      <c r="K21" s="207"/>
      <c r="L21" s="207"/>
      <c r="M21" s="207"/>
      <c r="N21" s="207"/>
      <c r="O21" s="207"/>
      <c r="P21" s="207"/>
      <c r="Q21" s="207"/>
      <c r="R21" s="207"/>
      <c r="S21" s="207"/>
    </row>
    <row r="22" spans="1:19" ht="16.2">
      <c r="A22" s="266"/>
      <c r="B22" s="393"/>
      <c r="C22" s="6" t="s">
        <v>345</v>
      </c>
      <c r="D22" s="207"/>
      <c r="E22" s="207"/>
      <c r="F22" s="207"/>
      <c r="G22" s="207"/>
      <c r="H22" s="207"/>
      <c r="I22" s="207"/>
      <c r="J22" s="207"/>
      <c r="K22" s="207"/>
      <c r="L22" s="207"/>
      <c r="M22" s="207"/>
      <c r="N22" s="207"/>
      <c r="O22" s="207"/>
      <c r="P22" s="207"/>
      <c r="Q22" s="207"/>
      <c r="R22" s="207"/>
      <c r="S22" s="207"/>
    </row>
    <row r="23" spans="1:19" ht="16.2">
      <c r="A23" s="266"/>
      <c r="B23" s="393"/>
      <c r="C23" s="6" t="s">
        <v>351</v>
      </c>
      <c r="D23" s="208">
        <f>D21-D22</f>
        <v>0</v>
      </c>
      <c r="E23" s="208">
        <f t="shared" ref="E23:S23" si="5">E21-E22</f>
        <v>0</v>
      </c>
      <c r="F23" s="208">
        <f t="shared" si="5"/>
        <v>0</v>
      </c>
      <c r="G23" s="208">
        <f t="shared" si="5"/>
        <v>0</v>
      </c>
      <c r="H23" s="208">
        <f t="shared" si="5"/>
        <v>0</v>
      </c>
      <c r="I23" s="208">
        <f t="shared" si="5"/>
        <v>0</v>
      </c>
      <c r="J23" s="208">
        <f t="shared" si="5"/>
        <v>0</v>
      </c>
      <c r="K23" s="208">
        <f t="shared" si="5"/>
        <v>0</v>
      </c>
      <c r="L23" s="208">
        <f t="shared" si="5"/>
        <v>0</v>
      </c>
      <c r="M23" s="208">
        <f t="shared" si="5"/>
        <v>0</v>
      </c>
      <c r="N23" s="208">
        <f t="shared" si="5"/>
        <v>0</v>
      </c>
      <c r="O23" s="208">
        <f t="shared" si="5"/>
        <v>0</v>
      </c>
      <c r="P23" s="208">
        <f t="shared" si="5"/>
        <v>0</v>
      </c>
      <c r="Q23" s="208">
        <f t="shared" si="5"/>
        <v>0</v>
      </c>
      <c r="R23" s="208">
        <f t="shared" si="5"/>
        <v>0</v>
      </c>
      <c r="S23" s="208">
        <f t="shared" si="5"/>
        <v>0</v>
      </c>
    </row>
    <row r="24" spans="1:19" ht="16.2">
      <c r="A24" s="266"/>
      <c r="B24" s="380" t="s">
        <v>347</v>
      </c>
      <c r="C24" s="380"/>
      <c r="D24" s="208">
        <f>MAX(D20-D23,0)</f>
        <v>0</v>
      </c>
      <c r="E24" s="208">
        <f t="shared" ref="E24:S24" si="6">MAX(E20-E23,0)</f>
        <v>0</v>
      </c>
      <c r="F24" s="208">
        <f t="shared" si="6"/>
        <v>0</v>
      </c>
      <c r="G24" s="208">
        <f t="shared" si="6"/>
        <v>0</v>
      </c>
      <c r="H24" s="208">
        <f t="shared" si="6"/>
        <v>0</v>
      </c>
      <c r="I24" s="208">
        <f t="shared" si="6"/>
        <v>0</v>
      </c>
      <c r="J24" s="208">
        <f t="shared" si="6"/>
        <v>0</v>
      </c>
      <c r="K24" s="208">
        <f t="shared" si="6"/>
        <v>0</v>
      </c>
      <c r="L24" s="208">
        <f t="shared" si="6"/>
        <v>0</v>
      </c>
      <c r="M24" s="208">
        <f t="shared" si="6"/>
        <v>0</v>
      </c>
      <c r="N24" s="208">
        <f t="shared" si="6"/>
        <v>0</v>
      </c>
      <c r="O24" s="208">
        <f t="shared" si="6"/>
        <v>0</v>
      </c>
      <c r="P24" s="208">
        <f t="shared" si="6"/>
        <v>0</v>
      </c>
      <c r="Q24" s="208">
        <f t="shared" si="6"/>
        <v>0</v>
      </c>
      <c r="R24" s="208">
        <f t="shared" si="6"/>
        <v>0</v>
      </c>
      <c r="S24" s="208">
        <f t="shared" si="6"/>
        <v>0</v>
      </c>
    </row>
    <row r="25" spans="1:19" ht="16.2">
      <c r="A25" s="266"/>
      <c r="B25" s="380" t="s">
        <v>352</v>
      </c>
      <c r="C25" s="380"/>
      <c r="D25" s="207"/>
      <c r="E25" s="207"/>
      <c r="F25" s="207"/>
      <c r="G25" s="207"/>
      <c r="H25" s="207"/>
      <c r="I25" s="207"/>
      <c r="J25" s="207"/>
      <c r="K25" s="207"/>
      <c r="L25" s="207"/>
      <c r="M25" s="207"/>
      <c r="N25" s="207"/>
      <c r="O25" s="207"/>
      <c r="P25" s="207"/>
      <c r="Q25" s="207"/>
      <c r="R25" s="207"/>
      <c r="S25" s="207"/>
    </row>
    <row r="26" spans="1:19" ht="16.2">
      <c r="A26" s="267"/>
      <c r="B26" s="394" t="s">
        <v>353</v>
      </c>
      <c r="C26" s="380"/>
      <c r="D26" s="45">
        <f>D24*D25*0.8</f>
        <v>0</v>
      </c>
      <c r="E26" s="45">
        <f t="shared" ref="E26:S26" si="7">E24*E25*0.8</f>
        <v>0</v>
      </c>
      <c r="F26" s="45">
        <f t="shared" si="7"/>
        <v>0</v>
      </c>
      <c r="G26" s="45">
        <f t="shared" si="7"/>
        <v>0</v>
      </c>
      <c r="H26" s="45">
        <f t="shared" si="7"/>
        <v>0</v>
      </c>
      <c r="I26" s="45">
        <f t="shared" si="7"/>
        <v>0</v>
      </c>
      <c r="J26" s="45">
        <f t="shared" si="7"/>
        <v>0</v>
      </c>
      <c r="K26" s="45">
        <f t="shared" si="7"/>
        <v>0</v>
      </c>
      <c r="L26" s="45">
        <f t="shared" si="7"/>
        <v>0</v>
      </c>
      <c r="M26" s="45">
        <f t="shared" si="7"/>
        <v>0</v>
      </c>
      <c r="N26" s="45">
        <f t="shared" si="7"/>
        <v>0</v>
      </c>
      <c r="O26" s="45">
        <f t="shared" si="7"/>
        <v>0</v>
      </c>
      <c r="P26" s="45">
        <f t="shared" si="7"/>
        <v>0</v>
      </c>
      <c r="Q26" s="45">
        <f t="shared" si="7"/>
        <v>0</v>
      </c>
      <c r="R26" s="45">
        <f t="shared" si="7"/>
        <v>0</v>
      </c>
      <c r="S26" s="45">
        <f t="shared" si="7"/>
        <v>0</v>
      </c>
    </row>
    <row r="27" spans="1:19" ht="16.2">
      <c r="A27" s="395" t="s">
        <v>325</v>
      </c>
      <c r="B27" s="393" t="s">
        <v>341</v>
      </c>
      <c r="C27" s="6" t="s">
        <v>394</v>
      </c>
      <c r="D27" s="174"/>
      <c r="E27" s="174"/>
      <c r="F27" s="174"/>
      <c r="G27" s="174"/>
      <c r="H27" s="174"/>
      <c r="I27" s="174"/>
      <c r="J27" s="174"/>
      <c r="K27" s="174"/>
      <c r="L27" s="174"/>
      <c r="M27" s="174"/>
      <c r="N27" s="174"/>
      <c r="O27" s="174"/>
      <c r="P27" s="174"/>
      <c r="Q27" s="174"/>
      <c r="R27" s="174"/>
      <c r="S27" s="174"/>
    </row>
    <row r="28" spans="1:19" ht="16.2">
      <c r="A28" s="266"/>
      <c r="B28" s="393"/>
      <c r="C28" s="6" t="s">
        <v>342</v>
      </c>
      <c r="D28" s="207"/>
      <c r="E28" s="207"/>
      <c r="F28" s="207"/>
      <c r="G28" s="207"/>
      <c r="H28" s="207"/>
      <c r="I28" s="207"/>
      <c r="J28" s="207"/>
      <c r="K28" s="207"/>
      <c r="L28" s="207"/>
      <c r="M28" s="207"/>
      <c r="N28" s="207"/>
      <c r="O28" s="207"/>
      <c r="P28" s="207"/>
      <c r="Q28" s="207"/>
      <c r="R28" s="207"/>
      <c r="S28" s="207"/>
    </row>
    <row r="29" spans="1:19" ht="16.2">
      <c r="A29" s="266"/>
      <c r="B29" s="393"/>
      <c r="C29" s="6" t="s">
        <v>350</v>
      </c>
      <c r="D29" s="208">
        <f>D27-D28</f>
        <v>0</v>
      </c>
      <c r="E29" s="208">
        <f t="shared" ref="E29:S29" si="8">E27-E28</f>
        <v>0</v>
      </c>
      <c r="F29" s="208">
        <f t="shared" si="8"/>
        <v>0</v>
      </c>
      <c r="G29" s="208">
        <f t="shared" si="8"/>
        <v>0</v>
      </c>
      <c r="H29" s="208">
        <f t="shared" si="8"/>
        <v>0</v>
      </c>
      <c r="I29" s="208">
        <f t="shared" si="8"/>
        <v>0</v>
      </c>
      <c r="J29" s="208">
        <f t="shared" si="8"/>
        <v>0</v>
      </c>
      <c r="K29" s="208">
        <f t="shared" si="8"/>
        <v>0</v>
      </c>
      <c r="L29" s="208">
        <f t="shared" si="8"/>
        <v>0</v>
      </c>
      <c r="M29" s="208">
        <f t="shared" si="8"/>
        <v>0</v>
      </c>
      <c r="N29" s="208">
        <f t="shared" si="8"/>
        <v>0</v>
      </c>
      <c r="O29" s="208">
        <f t="shared" si="8"/>
        <v>0</v>
      </c>
      <c r="P29" s="208">
        <f t="shared" si="8"/>
        <v>0</v>
      </c>
      <c r="Q29" s="208">
        <f t="shared" si="8"/>
        <v>0</v>
      </c>
      <c r="R29" s="208">
        <f t="shared" si="8"/>
        <v>0</v>
      </c>
      <c r="S29" s="208">
        <f t="shared" si="8"/>
        <v>0</v>
      </c>
    </row>
    <row r="30" spans="1:19" ht="16.2">
      <c r="A30" s="266"/>
      <c r="B30" s="393" t="s">
        <v>344</v>
      </c>
      <c r="C30" s="6" t="s">
        <v>395</v>
      </c>
      <c r="D30" s="207"/>
      <c r="E30" s="207"/>
      <c r="F30" s="207"/>
      <c r="G30" s="207"/>
      <c r="H30" s="207"/>
      <c r="I30" s="207"/>
      <c r="J30" s="207"/>
      <c r="K30" s="207"/>
      <c r="L30" s="207"/>
      <c r="M30" s="207"/>
      <c r="N30" s="207"/>
      <c r="O30" s="207"/>
      <c r="P30" s="207"/>
      <c r="Q30" s="207"/>
      <c r="R30" s="207"/>
      <c r="S30" s="207"/>
    </row>
    <row r="31" spans="1:19" ht="16.2">
      <c r="A31" s="266"/>
      <c r="B31" s="393"/>
      <c r="C31" s="6" t="s">
        <v>345</v>
      </c>
      <c r="D31" s="207"/>
      <c r="E31" s="207"/>
      <c r="F31" s="207"/>
      <c r="G31" s="207"/>
      <c r="H31" s="207"/>
      <c r="I31" s="207"/>
      <c r="J31" s="207"/>
      <c r="K31" s="207"/>
      <c r="L31" s="207"/>
      <c r="M31" s="207"/>
      <c r="N31" s="207"/>
      <c r="O31" s="207"/>
      <c r="P31" s="207"/>
      <c r="Q31" s="207"/>
      <c r="R31" s="207"/>
      <c r="S31" s="207"/>
    </row>
    <row r="32" spans="1:19" ht="16.2">
      <c r="A32" s="266"/>
      <c r="B32" s="393"/>
      <c r="C32" s="6" t="s">
        <v>351</v>
      </c>
      <c r="D32" s="208">
        <f>D30-D31</f>
        <v>0</v>
      </c>
      <c r="E32" s="208">
        <f t="shared" ref="E32:S32" si="9">E30-E31</f>
        <v>0</v>
      </c>
      <c r="F32" s="208">
        <f t="shared" si="9"/>
        <v>0</v>
      </c>
      <c r="G32" s="208">
        <f t="shared" si="9"/>
        <v>0</v>
      </c>
      <c r="H32" s="208">
        <f t="shared" si="9"/>
        <v>0</v>
      </c>
      <c r="I32" s="208">
        <f t="shared" si="9"/>
        <v>0</v>
      </c>
      <c r="J32" s="208">
        <f t="shared" si="9"/>
        <v>0</v>
      </c>
      <c r="K32" s="208">
        <f t="shared" si="9"/>
        <v>0</v>
      </c>
      <c r="L32" s="208">
        <f t="shared" si="9"/>
        <v>0</v>
      </c>
      <c r="M32" s="208">
        <f t="shared" si="9"/>
        <v>0</v>
      </c>
      <c r="N32" s="208">
        <f t="shared" si="9"/>
        <v>0</v>
      </c>
      <c r="O32" s="208">
        <f t="shared" si="9"/>
        <v>0</v>
      </c>
      <c r="P32" s="208">
        <f t="shared" si="9"/>
        <v>0</v>
      </c>
      <c r="Q32" s="208">
        <f t="shared" si="9"/>
        <v>0</v>
      </c>
      <c r="R32" s="208">
        <f t="shared" si="9"/>
        <v>0</v>
      </c>
      <c r="S32" s="208">
        <f t="shared" si="9"/>
        <v>0</v>
      </c>
    </row>
    <row r="33" spans="1:19" ht="16.2">
      <c r="A33" s="266"/>
      <c r="B33" s="380" t="s">
        <v>347</v>
      </c>
      <c r="C33" s="380"/>
      <c r="D33" s="208">
        <f>MAX(D29-D32,0)</f>
        <v>0</v>
      </c>
      <c r="E33" s="208">
        <f t="shared" ref="E33:S33" si="10">MAX(E29-E32,0)</f>
        <v>0</v>
      </c>
      <c r="F33" s="208">
        <f t="shared" si="10"/>
        <v>0</v>
      </c>
      <c r="G33" s="208">
        <f t="shared" si="10"/>
        <v>0</v>
      </c>
      <c r="H33" s="208">
        <f t="shared" si="10"/>
        <v>0</v>
      </c>
      <c r="I33" s="208">
        <f t="shared" si="10"/>
        <v>0</v>
      </c>
      <c r="J33" s="208">
        <f t="shared" si="10"/>
        <v>0</v>
      </c>
      <c r="K33" s="208">
        <f t="shared" si="10"/>
        <v>0</v>
      </c>
      <c r="L33" s="208">
        <f t="shared" si="10"/>
        <v>0</v>
      </c>
      <c r="M33" s="208">
        <f t="shared" si="10"/>
        <v>0</v>
      </c>
      <c r="N33" s="208">
        <f t="shared" si="10"/>
        <v>0</v>
      </c>
      <c r="O33" s="208">
        <f t="shared" si="10"/>
        <v>0</v>
      </c>
      <c r="P33" s="208">
        <f t="shared" si="10"/>
        <v>0</v>
      </c>
      <c r="Q33" s="208">
        <f t="shared" si="10"/>
        <v>0</v>
      </c>
      <c r="R33" s="208">
        <f t="shared" si="10"/>
        <v>0</v>
      </c>
      <c r="S33" s="208">
        <f t="shared" si="10"/>
        <v>0</v>
      </c>
    </row>
    <row r="34" spans="1:19" ht="16.2">
      <c r="A34" s="266"/>
      <c r="B34" s="380" t="s">
        <v>352</v>
      </c>
      <c r="C34" s="380"/>
      <c r="D34" s="207"/>
      <c r="E34" s="207"/>
      <c r="F34" s="207"/>
      <c r="G34" s="207"/>
      <c r="H34" s="207"/>
      <c r="I34" s="207"/>
      <c r="J34" s="207"/>
      <c r="K34" s="207"/>
      <c r="L34" s="207"/>
      <c r="M34" s="207"/>
      <c r="N34" s="207"/>
      <c r="O34" s="207"/>
      <c r="P34" s="207"/>
      <c r="Q34" s="207"/>
      <c r="R34" s="207"/>
      <c r="S34" s="207"/>
    </row>
    <row r="35" spans="1:19" ht="16.2">
      <c r="A35" s="267"/>
      <c r="B35" s="394" t="s">
        <v>353</v>
      </c>
      <c r="C35" s="380"/>
      <c r="D35" s="45">
        <f>D33*D34*0.8</f>
        <v>0</v>
      </c>
      <c r="E35" s="45">
        <f t="shared" ref="E35:S35" si="11">E33*E34*0.8</f>
        <v>0</v>
      </c>
      <c r="F35" s="45">
        <f t="shared" si="11"/>
        <v>0</v>
      </c>
      <c r="G35" s="45">
        <f t="shared" si="11"/>
        <v>0</v>
      </c>
      <c r="H35" s="45">
        <f t="shared" si="11"/>
        <v>0</v>
      </c>
      <c r="I35" s="45">
        <f t="shared" si="11"/>
        <v>0</v>
      </c>
      <c r="J35" s="45">
        <f t="shared" si="11"/>
        <v>0</v>
      </c>
      <c r="K35" s="45">
        <f t="shared" si="11"/>
        <v>0</v>
      </c>
      <c r="L35" s="45">
        <f t="shared" si="11"/>
        <v>0</v>
      </c>
      <c r="M35" s="45">
        <f t="shared" si="11"/>
        <v>0</v>
      </c>
      <c r="N35" s="45">
        <f t="shared" si="11"/>
        <v>0</v>
      </c>
      <c r="O35" s="45">
        <f t="shared" si="11"/>
        <v>0</v>
      </c>
      <c r="P35" s="45">
        <f t="shared" si="11"/>
        <v>0</v>
      </c>
      <c r="Q35" s="45">
        <f t="shared" si="11"/>
        <v>0</v>
      </c>
      <c r="R35" s="45">
        <f t="shared" si="11"/>
        <v>0</v>
      </c>
      <c r="S35" s="45">
        <f t="shared" si="11"/>
        <v>0</v>
      </c>
    </row>
    <row r="36" spans="1:19" ht="16.2">
      <c r="A36" s="4" t="s">
        <v>467</v>
      </c>
    </row>
  </sheetData>
  <mergeCells count="19">
    <mergeCell ref="A27:A35"/>
    <mergeCell ref="B27:B29"/>
    <mergeCell ref="B30:B32"/>
    <mergeCell ref="B33:C33"/>
    <mergeCell ref="B34:C34"/>
    <mergeCell ref="B35:C35"/>
    <mergeCell ref="A18:A26"/>
    <mergeCell ref="B18:B20"/>
    <mergeCell ref="B21:B23"/>
    <mergeCell ref="B24:C24"/>
    <mergeCell ref="B25:C25"/>
    <mergeCell ref="B26:C26"/>
    <mergeCell ref="B8:C8"/>
    <mergeCell ref="A9:A17"/>
    <mergeCell ref="B9:B11"/>
    <mergeCell ref="B12:B14"/>
    <mergeCell ref="B15:C15"/>
    <mergeCell ref="B16:C16"/>
    <mergeCell ref="B17:C17"/>
  </mergeCells>
  <phoneticPr fontId="2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141"/>
  <sheetViews>
    <sheetView zoomScaleNormal="100" workbookViewId="0">
      <selection activeCell="A99" sqref="A99:XFD99"/>
    </sheetView>
  </sheetViews>
  <sheetFormatPr defaultColWidth="9" defaultRowHeight="15.6"/>
  <cols>
    <col min="1" max="1" width="4.44140625" style="4" customWidth="1"/>
    <col min="2" max="2" width="10.21875" style="4" customWidth="1"/>
    <col min="3" max="3" width="9" style="4"/>
    <col min="4" max="4" width="8.33203125" style="4" customWidth="1"/>
    <col min="5" max="5" width="10.21875" style="4" customWidth="1"/>
    <col min="6" max="6" width="52.21875" style="4" customWidth="1"/>
    <col min="7" max="16384" width="9" style="4"/>
  </cols>
  <sheetData>
    <row r="1" spans="1:21" s="123" customFormat="1" ht="19.8">
      <c r="A1" s="10" t="s">
        <v>408</v>
      </c>
      <c r="B1" s="224"/>
      <c r="C1" s="224"/>
      <c r="D1" s="224"/>
      <c r="E1" s="224"/>
      <c r="F1" s="224"/>
      <c r="G1" s="224"/>
      <c r="H1" s="224"/>
      <c r="I1" s="224"/>
      <c r="J1" s="224"/>
      <c r="K1" s="224"/>
      <c r="L1" s="224"/>
      <c r="M1" s="224"/>
      <c r="N1" s="224"/>
      <c r="O1" s="224"/>
      <c r="P1" s="224"/>
      <c r="Q1" s="224"/>
      <c r="R1" s="224"/>
      <c r="S1" s="224"/>
      <c r="T1" s="224"/>
      <c r="U1" s="224"/>
    </row>
    <row r="2" spans="1:21" ht="11.4" customHeight="1">
      <c r="C2" s="218"/>
      <c r="D2" s="218"/>
      <c r="E2" s="218"/>
      <c r="F2" s="218"/>
      <c r="G2" s="218"/>
      <c r="H2" s="218"/>
      <c r="I2" s="218"/>
      <c r="J2" s="218"/>
      <c r="K2" s="218"/>
      <c r="L2" s="218"/>
      <c r="M2" s="218"/>
      <c r="N2" s="218"/>
      <c r="O2" s="218"/>
      <c r="P2" s="218"/>
      <c r="Q2" s="218"/>
      <c r="R2" s="218"/>
      <c r="S2" s="218"/>
      <c r="T2" s="218"/>
      <c r="U2" s="218"/>
    </row>
    <row r="3" spans="1:21" ht="16.2">
      <c r="A3" s="145" t="s">
        <v>355</v>
      </c>
      <c r="B3" s="145"/>
    </row>
    <row r="4" spans="1:21" ht="16.2">
      <c r="A4" s="4" t="s">
        <v>228</v>
      </c>
      <c r="B4" s="86" t="s">
        <v>356</v>
      </c>
      <c r="D4" s="86"/>
      <c r="E4" s="86"/>
      <c r="F4" s="86"/>
      <c r="G4" s="86"/>
      <c r="H4" s="86"/>
      <c r="I4" s="86"/>
      <c r="J4" s="86"/>
      <c r="K4" s="86"/>
      <c r="L4" s="86"/>
      <c r="M4" s="86"/>
      <c r="N4" s="86"/>
      <c r="O4" s="86"/>
      <c r="P4" s="86"/>
      <c r="Q4" s="86"/>
      <c r="R4" s="86"/>
      <c r="S4" s="86"/>
      <c r="T4" s="86"/>
      <c r="U4" s="91" t="s">
        <v>357</v>
      </c>
    </row>
    <row r="5" spans="1:21" ht="16.2">
      <c r="B5" s="232" t="s">
        <v>412</v>
      </c>
      <c r="C5" s="400"/>
      <c r="D5" s="401"/>
      <c r="E5" s="401"/>
      <c r="F5" s="402"/>
      <c r="G5" s="92" t="s">
        <v>166</v>
      </c>
      <c r="H5" s="92" t="s">
        <v>167</v>
      </c>
      <c r="I5" s="92" t="s">
        <v>168</v>
      </c>
      <c r="J5" s="92" t="s">
        <v>169</v>
      </c>
      <c r="K5" s="92" t="s">
        <v>170</v>
      </c>
      <c r="L5" s="92" t="s">
        <v>171</v>
      </c>
      <c r="M5" s="92" t="s">
        <v>172</v>
      </c>
      <c r="N5" s="92" t="s">
        <v>173</v>
      </c>
      <c r="O5" s="92" t="s">
        <v>174</v>
      </c>
      <c r="P5" s="92" t="s">
        <v>175</v>
      </c>
      <c r="Q5" s="92" t="s">
        <v>176</v>
      </c>
      <c r="R5" s="92" t="s">
        <v>177</v>
      </c>
      <c r="S5" s="92" t="s">
        <v>178</v>
      </c>
      <c r="T5" s="92" t="s">
        <v>179</v>
      </c>
      <c r="U5" s="92" t="s">
        <v>180</v>
      </c>
    </row>
    <row r="6" spans="1:21">
      <c r="B6" s="403" t="s">
        <v>411</v>
      </c>
      <c r="C6" s="348" t="s">
        <v>358</v>
      </c>
      <c r="D6" s="322" t="s">
        <v>359</v>
      </c>
      <c r="E6" s="404" t="s">
        <v>407</v>
      </c>
      <c r="F6" s="405"/>
      <c r="G6" s="95"/>
      <c r="H6" s="95"/>
      <c r="I6" s="95"/>
      <c r="J6" s="95"/>
      <c r="K6" s="95"/>
      <c r="L6" s="95"/>
      <c r="M6" s="95"/>
      <c r="N6" s="95"/>
      <c r="O6" s="95"/>
      <c r="P6" s="95"/>
      <c r="Q6" s="95"/>
      <c r="R6" s="95"/>
      <c r="S6" s="95"/>
      <c r="T6" s="95"/>
      <c r="U6" s="95"/>
    </row>
    <row r="7" spans="1:21">
      <c r="B7" s="367"/>
      <c r="C7" s="349"/>
      <c r="D7" s="322"/>
      <c r="E7" s="404" t="s">
        <v>396</v>
      </c>
      <c r="F7" s="405"/>
      <c r="G7" s="95"/>
      <c r="H7" s="95"/>
      <c r="I7" s="95"/>
      <c r="J7" s="95"/>
      <c r="K7" s="95"/>
      <c r="L7" s="95"/>
      <c r="M7" s="95"/>
      <c r="N7" s="95"/>
      <c r="O7" s="95"/>
      <c r="P7" s="95"/>
      <c r="Q7" s="95"/>
      <c r="R7" s="95"/>
      <c r="S7" s="95"/>
      <c r="T7" s="95"/>
      <c r="U7" s="95"/>
    </row>
    <row r="8" spans="1:21">
      <c r="B8" s="367"/>
      <c r="C8" s="349"/>
      <c r="D8" s="322"/>
      <c r="E8" s="404" t="s">
        <v>360</v>
      </c>
      <c r="F8" s="405"/>
      <c r="G8" s="95"/>
      <c r="H8" s="95"/>
      <c r="I8" s="95"/>
      <c r="J8" s="95"/>
      <c r="K8" s="95"/>
      <c r="L8" s="95"/>
      <c r="M8" s="95"/>
      <c r="N8" s="95"/>
      <c r="O8" s="95"/>
      <c r="P8" s="95"/>
      <c r="Q8" s="95"/>
      <c r="R8" s="95"/>
      <c r="S8" s="95"/>
      <c r="T8" s="95"/>
      <c r="U8" s="95"/>
    </row>
    <row r="9" spans="1:21" ht="16.2">
      <c r="B9" s="367"/>
      <c r="C9" s="349"/>
      <c r="D9" s="322" t="s">
        <v>361</v>
      </c>
      <c r="E9" s="406" t="s">
        <v>362</v>
      </c>
      <c r="F9" s="407"/>
      <c r="G9" s="95"/>
      <c r="H9" s="95"/>
      <c r="I9" s="95"/>
      <c r="J9" s="95"/>
      <c r="K9" s="95"/>
      <c r="L9" s="95"/>
      <c r="M9" s="95"/>
      <c r="N9" s="95"/>
      <c r="O9" s="95"/>
      <c r="P9" s="95"/>
      <c r="Q9" s="95"/>
      <c r="R9" s="95"/>
      <c r="S9" s="95"/>
      <c r="T9" s="95"/>
      <c r="U9" s="95"/>
    </row>
    <row r="10" spans="1:21" ht="16.2">
      <c r="B10" s="367"/>
      <c r="C10" s="349"/>
      <c r="D10" s="322"/>
      <c r="E10" s="406" t="s">
        <v>363</v>
      </c>
      <c r="F10" s="407"/>
      <c r="G10" s="95"/>
      <c r="H10" s="95"/>
      <c r="I10" s="95"/>
      <c r="J10" s="95"/>
      <c r="K10" s="95"/>
      <c r="L10" s="95"/>
      <c r="M10" s="95"/>
      <c r="N10" s="95"/>
      <c r="O10" s="95"/>
      <c r="P10" s="95"/>
      <c r="Q10" s="95"/>
      <c r="R10" s="95"/>
      <c r="S10" s="95"/>
      <c r="T10" s="95"/>
      <c r="U10" s="95"/>
    </row>
    <row r="11" spans="1:21">
      <c r="B11" s="367"/>
      <c r="C11" s="349"/>
      <c r="D11" s="322"/>
      <c r="E11" s="324" t="s">
        <v>158</v>
      </c>
      <c r="F11" s="325"/>
      <c r="G11" s="95"/>
      <c r="H11" s="95"/>
      <c r="I11" s="95"/>
      <c r="J11" s="95"/>
      <c r="K11" s="95"/>
      <c r="L11" s="95"/>
      <c r="M11" s="95"/>
      <c r="N11" s="95"/>
      <c r="O11" s="95"/>
      <c r="P11" s="95"/>
      <c r="Q11" s="95"/>
      <c r="R11" s="95"/>
      <c r="S11" s="95"/>
      <c r="T11" s="95"/>
      <c r="U11" s="95"/>
    </row>
    <row r="12" spans="1:21">
      <c r="B12" s="367"/>
      <c r="C12" s="349"/>
      <c r="D12" s="322" t="s">
        <v>364</v>
      </c>
      <c r="E12" s="324" t="s">
        <v>365</v>
      </c>
      <c r="F12" s="325"/>
      <c r="G12" s="95"/>
      <c r="H12" s="95"/>
      <c r="I12" s="95"/>
      <c r="J12" s="95"/>
      <c r="K12" s="95"/>
      <c r="L12" s="95"/>
      <c r="M12" s="95"/>
      <c r="N12" s="95"/>
      <c r="O12" s="95"/>
      <c r="P12" s="95"/>
      <c r="Q12" s="95"/>
      <c r="R12" s="95"/>
      <c r="S12" s="95"/>
      <c r="T12" s="95"/>
      <c r="U12" s="95"/>
    </row>
    <row r="13" spans="1:21">
      <c r="B13" s="367"/>
      <c r="C13" s="349"/>
      <c r="D13" s="322"/>
      <c r="E13" s="324" t="s">
        <v>366</v>
      </c>
      <c r="F13" s="325"/>
      <c r="G13" s="95"/>
      <c r="H13" s="95"/>
      <c r="I13" s="95"/>
      <c r="J13" s="95"/>
      <c r="K13" s="95"/>
      <c r="L13" s="95"/>
      <c r="M13" s="95"/>
      <c r="N13" s="95"/>
      <c r="O13" s="95"/>
      <c r="P13" s="95"/>
      <c r="Q13" s="95"/>
      <c r="R13" s="95"/>
      <c r="S13" s="95"/>
      <c r="T13" s="95"/>
      <c r="U13" s="95"/>
    </row>
    <row r="14" spans="1:21">
      <c r="B14" s="367"/>
      <c r="C14" s="349"/>
      <c r="D14" s="322"/>
      <c r="E14" s="324" t="s">
        <v>158</v>
      </c>
      <c r="F14" s="325"/>
      <c r="G14" s="95"/>
      <c r="H14" s="95"/>
      <c r="I14" s="95"/>
      <c r="J14" s="95"/>
      <c r="K14" s="95"/>
      <c r="L14" s="95"/>
      <c r="M14" s="95"/>
      <c r="N14" s="95"/>
      <c r="O14" s="95"/>
      <c r="P14" s="95"/>
      <c r="Q14" s="95"/>
      <c r="R14" s="95"/>
      <c r="S14" s="95"/>
      <c r="T14" s="95"/>
      <c r="U14" s="95"/>
    </row>
    <row r="15" spans="1:21" ht="16.2">
      <c r="B15" s="367"/>
      <c r="C15" s="349"/>
      <c r="D15" s="342" t="s">
        <v>367</v>
      </c>
      <c r="E15" s="343"/>
      <c r="F15" s="344"/>
      <c r="G15" s="95"/>
      <c r="H15" s="95"/>
      <c r="I15" s="95"/>
      <c r="J15" s="95"/>
      <c r="K15" s="95"/>
      <c r="L15" s="95"/>
      <c r="M15" s="95"/>
      <c r="N15" s="95"/>
      <c r="O15" s="95"/>
      <c r="P15" s="95"/>
      <c r="Q15" s="95"/>
      <c r="R15" s="95"/>
      <c r="S15" s="95"/>
      <c r="T15" s="95"/>
      <c r="U15" s="95"/>
    </row>
    <row r="16" spans="1:21" ht="16.2">
      <c r="B16" s="367"/>
      <c r="C16" s="349"/>
      <c r="D16" s="342" t="s">
        <v>368</v>
      </c>
      <c r="E16" s="343"/>
      <c r="F16" s="344"/>
      <c r="G16" s="95"/>
      <c r="H16" s="95"/>
      <c r="I16" s="95"/>
      <c r="J16" s="95"/>
      <c r="K16" s="95"/>
      <c r="L16" s="95"/>
      <c r="M16" s="95"/>
      <c r="N16" s="95"/>
      <c r="O16" s="95"/>
      <c r="P16" s="95"/>
      <c r="Q16" s="95"/>
      <c r="R16" s="95"/>
      <c r="S16" s="95"/>
      <c r="T16" s="95"/>
      <c r="U16" s="95"/>
    </row>
    <row r="17" spans="2:21" ht="16.2">
      <c r="B17" s="367"/>
      <c r="C17" s="342" t="s">
        <v>369</v>
      </c>
      <c r="D17" s="343"/>
      <c r="E17" s="343"/>
      <c r="F17" s="344"/>
      <c r="G17" s="95"/>
      <c r="H17" s="95"/>
      <c r="I17" s="95"/>
      <c r="J17" s="95"/>
      <c r="K17" s="95"/>
      <c r="L17" s="95"/>
      <c r="M17" s="95"/>
      <c r="N17" s="95"/>
      <c r="O17" s="95"/>
      <c r="P17" s="95"/>
      <c r="Q17" s="95"/>
      <c r="R17" s="95"/>
      <c r="S17" s="95"/>
      <c r="T17" s="95"/>
      <c r="U17" s="95"/>
    </row>
    <row r="18" spans="2:21" ht="16.2">
      <c r="B18" s="367"/>
      <c r="C18" s="342" t="s">
        <v>370</v>
      </c>
      <c r="D18" s="343"/>
      <c r="E18" s="343"/>
      <c r="F18" s="344"/>
      <c r="G18" s="96">
        <f>SUM(G6:G17)</f>
        <v>0</v>
      </c>
      <c r="H18" s="96">
        <f>SUM(H6:H17)</f>
        <v>0</v>
      </c>
      <c r="I18" s="96">
        <f>SUM(I6:I17)</f>
        <v>0</v>
      </c>
      <c r="J18" s="96">
        <f>SUM(J6:J17)</f>
        <v>0</v>
      </c>
      <c r="K18" s="96">
        <f>SUM(K6:K17)</f>
        <v>0</v>
      </c>
      <c r="L18" s="96">
        <f>SUM(L6:L17)</f>
        <v>0</v>
      </c>
      <c r="M18" s="96">
        <f>SUM(M6:M17)</f>
        <v>0</v>
      </c>
      <c r="N18" s="96">
        <f>SUM(N6:N17)</f>
        <v>0</v>
      </c>
      <c r="O18" s="96">
        <f>SUM(O6:O17)</f>
        <v>0</v>
      </c>
      <c r="P18" s="96">
        <f>SUM(P6:P17)</f>
        <v>0</v>
      </c>
      <c r="Q18" s="96">
        <f>SUM(Q6:Q17)</f>
        <v>0</v>
      </c>
      <c r="R18" s="96">
        <f>SUM(R6:R17)</f>
        <v>0</v>
      </c>
      <c r="S18" s="96">
        <f>SUM(S6:S17)</f>
        <v>0</v>
      </c>
      <c r="T18" s="96">
        <f>SUM(T6:T17)</f>
        <v>0</v>
      </c>
      <c r="U18" s="96">
        <f>SUM(U6:U17)</f>
        <v>0</v>
      </c>
    </row>
    <row r="19" spans="2:21" ht="16.2">
      <c r="B19" s="367"/>
      <c r="C19" s="342" t="s">
        <v>371</v>
      </c>
      <c r="D19" s="343"/>
      <c r="E19" s="343"/>
      <c r="F19" s="344"/>
      <c r="G19" s="95"/>
      <c r="H19" s="95"/>
      <c r="I19" s="95"/>
      <c r="J19" s="95"/>
      <c r="K19" s="95"/>
      <c r="L19" s="95"/>
      <c r="M19" s="95"/>
      <c r="N19" s="95"/>
      <c r="O19" s="95"/>
      <c r="P19" s="95"/>
      <c r="Q19" s="95"/>
      <c r="R19" s="95"/>
      <c r="S19" s="95"/>
      <c r="T19" s="95"/>
      <c r="U19" s="95"/>
    </row>
    <row r="20" spans="2:21" ht="16.2">
      <c r="B20" s="368"/>
      <c r="C20" s="342" t="s">
        <v>372</v>
      </c>
      <c r="D20" s="343"/>
      <c r="E20" s="343"/>
      <c r="F20" s="344"/>
      <c r="G20" s="96">
        <f>G18+G19</f>
        <v>0</v>
      </c>
      <c r="H20" s="96">
        <f t="shared" ref="H20:U20" si="0">H18+H19</f>
        <v>0</v>
      </c>
      <c r="I20" s="96">
        <f t="shared" si="0"/>
        <v>0</v>
      </c>
      <c r="J20" s="96">
        <f t="shared" si="0"/>
        <v>0</v>
      </c>
      <c r="K20" s="96">
        <f t="shared" si="0"/>
        <v>0</v>
      </c>
      <c r="L20" s="96">
        <f t="shared" si="0"/>
        <v>0</v>
      </c>
      <c r="M20" s="96">
        <f t="shared" si="0"/>
        <v>0</v>
      </c>
      <c r="N20" s="96">
        <f t="shared" si="0"/>
        <v>0</v>
      </c>
      <c r="O20" s="96">
        <f t="shared" si="0"/>
        <v>0</v>
      </c>
      <c r="P20" s="96">
        <f t="shared" si="0"/>
        <v>0</v>
      </c>
      <c r="Q20" s="96">
        <f t="shared" si="0"/>
        <v>0</v>
      </c>
      <c r="R20" s="96">
        <f t="shared" si="0"/>
        <v>0</v>
      </c>
      <c r="S20" s="96">
        <f t="shared" si="0"/>
        <v>0</v>
      </c>
      <c r="T20" s="96">
        <f t="shared" si="0"/>
        <v>0</v>
      </c>
      <c r="U20" s="96">
        <f t="shared" si="0"/>
        <v>0</v>
      </c>
    </row>
    <row r="21" spans="2:21" ht="16.5" customHeight="1">
      <c r="B21" s="403" t="s">
        <v>324</v>
      </c>
      <c r="C21" s="348" t="s">
        <v>358</v>
      </c>
      <c r="D21" s="322" t="s">
        <v>359</v>
      </c>
      <c r="E21" s="404" t="s">
        <v>407</v>
      </c>
      <c r="F21" s="405"/>
      <c r="G21" s="95"/>
      <c r="H21" s="95"/>
      <c r="I21" s="95"/>
      <c r="J21" s="95"/>
      <c r="K21" s="95"/>
      <c r="L21" s="95"/>
      <c r="M21" s="95"/>
      <c r="N21" s="95"/>
      <c r="O21" s="95"/>
      <c r="P21" s="95"/>
      <c r="Q21" s="95"/>
      <c r="R21" s="95"/>
      <c r="S21" s="95"/>
      <c r="T21" s="95"/>
      <c r="U21" s="95"/>
    </row>
    <row r="22" spans="2:21" ht="16.5" customHeight="1">
      <c r="B22" s="367"/>
      <c r="C22" s="349"/>
      <c r="D22" s="322"/>
      <c r="E22" s="404" t="s">
        <v>396</v>
      </c>
      <c r="F22" s="405"/>
      <c r="G22" s="95"/>
      <c r="H22" s="95"/>
      <c r="I22" s="95"/>
      <c r="J22" s="95"/>
      <c r="K22" s="95"/>
      <c r="L22" s="95"/>
      <c r="M22" s="95"/>
      <c r="N22" s="95"/>
      <c r="O22" s="95"/>
      <c r="P22" s="95"/>
      <c r="Q22" s="95"/>
      <c r="R22" s="95"/>
      <c r="S22" s="95"/>
      <c r="T22" s="95"/>
      <c r="U22" s="95"/>
    </row>
    <row r="23" spans="2:21" ht="16.5" customHeight="1">
      <c r="B23" s="367"/>
      <c r="C23" s="349"/>
      <c r="D23" s="322"/>
      <c r="E23" s="404" t="s">
        <v>360</v>
      </c>
      <c r="F23" s="405"/>
      <c r="G23" s="95"/>
      <c r="H23" s="95"/>
      <c r="I23" s="95"/>
      <c r="J23" s="95"/>
      <c r="K23" s="95"/>
      <c r="L23" s="95"/>
      <c r="M23" s="95"/>
      <c r="N23" s="95"/>
      <c r="O23" s="95"/>
      <c r="P23" s="95"/>
      <c r="Q23" s="95"/>
      <c r="R23" s="95"/>
      <c r="S23" s="95"/>
      <c r="T23" s="95"/>
      <c r="U23" s="95"/>
    </row>
    <row r="24" spans="2:21" ht="16.2">
      <c r="B24" s="367"/>
      <c r="C24" s="349"/>
      <c r="D24" s="322" t="s">
        <v>361</v>
      </c>
      <c r="E24" s="406" t="s">
        <v>362</v>
      </c>
      <c r="F24" s="407"/>
      <c r="G24" s="95"/>
      <c r="H24" s="95"/>
      <c r="I24" s="95"/>
      <c r="J24" s="95"/>
      <c r="K24" s="95"/>
      <c r="L24" s="95"/>
      <c r="M24" s="95"/>
      <c r="N24" s="95"/>
      <c r="O24" s="95"/>
      <c r="P24" s="95"/>
      <c r="Q24" s="95"/>
      <c r="R24" s="95"/>
      <c r="S24" s="95"/>
      <c r="T24" s="95"/>
      <c r="U24" s="95"/>
    </row>
    <row r="25" spans="2:21">
      <c r="B25" s="367"/>
      <c r="C25" s="349"/>
      <c r="D25" s="322"/>
      <c r="E25" s="406" t="s">
        <v>363</v>
      </c>
      <c r="F25" s="407"/>
      <c r="G25" s="95"/>
      <c r="H25" s="95"/>
      <c r="I25" s="95"/>
      <c r="J25" s="95"/>
      <c r="K25" s="95"/>
      <c r="L25" s="95"/>
      <c r="M25" s="95"/>
      <c r="N25" s="95"/>
      <c r="O25" s="95"/>
      <c r="P25" s="95"/>
      <c r="Q25" s="95"/>
      <c r="R25" s="95"/>
      <c r="S25" s="95"/>
      <c r="T25" s="95"/>
      <c r="U25" s="95"/>
    </row>
    <row r="26" spans="2:21" ht="15.6" customHeight="1">
      <c r="B26" s="367"/>
      <c r="C26" s="349"/>
      <c r="D26" s="322"/>
      <c r="E26" s="324" t="s">
        <v>158</v>
      </c>
      <c r="F26" s="325"/>
      <c r="G26" s="95"/>
      <c r="H26" s="95"/>
      <c r="I26" s="95"/>
      <c r="J26" s="95"/>
      <c r="K26" s="95"/>
      <c r="L26" s="95"/>
      <c r="M26" s="95"/>
      <c r="N26" s="95"/>
      <c r="O26" s="95"/>
      <c r="P26" s="95"/>
      <c r="Q26" s="95"/>
      <c r="R26" s="95"/>
      <c r="S26" s="95"/>
      <c r="T26" s="95"/>
      <c r="U26" s="95"/>
    </row>
    <row r="27" spans="2:21" ht="15.6" customHeight="1">
      <c r="B27" s="367"/>
      <c r="C27" s="349"/>
      <c r="D27" s="322" t="s">
        <v>364</v>
      </c>
      <c r="E27" s="324" t="s">
        <v>365</v>
      </c>
      <c r="F27" s="325"/>
      <c r="G27" s="95"/>
      <c r="H27" s="95"/>
      <c r="I27" s="95"/>
      <c r="J27" s="95"/>
      <c r="K27" s="95"/>
      <c r="L27" s="95"/>
      <c r="M27" s="95"/>
      <c r="N27" s="95"/>
      <c r="O27" s="95"/>
      <c r="P27" s="95"/>
      <c r="Q27" s="95"/>
      <c r="R27" s="95"/>
      <c r="S27" s="95"/>
      <c r="T27" s="95"/>
      <c r="U27" s="95"/>
    </row>
    <row r="28" spans="2:21" ht="16.5" customHeight="1">
      <c r="B28" s="367"/>
      <c r="C28" s="349"/>
      <c r="D28" s="322"/>
      <c r="E28" s="324" t="s">
        <v>366</v>
      </c>
      <c r="F28" s="325"/>
      <c r="G28" s="95"/>
      <c r="H28" s="95"/>
      <c r="I28" s="95"/>
      <c r="J28" s="95"/>
      <c r="K28" s="95"/>
      <c r="L28" s="95"/>
      <c r="M28" s="95"/>
      <c r="N28" s="95"/>
      <c r="O28" s="95"/>
      <c r="P28" s="95"/>
      <c r="Q28" s="95"/>
      <c r="R28" s="95"/>
      <c r="S28" s="95"/>
      <c r="T28" s="95"/>
      <c r="U28" s="95"/>
    </row>
    <row r="29" spans="2:21" ht="15.6" customHeight="1">
      <c r="B29" s="367"/>
      <c r="C29" s="349"/>
      <c r="D29" s="322"/>
      <c r="E29" s="324" t="s">
        <v>158</v>
      </c>
      <c r="F29" s="325"/>
      <c r="G29" s="95"/>
      <c r="H29" s="95"/>
      <c r="I29" s="95"/>
      <c r="J29" s="95"/>
      <c r="K29" s="95"/>
      <c r="L29" s="95"/>
      <c r="M29" s="95"/>
      <c r="N29" s="95"/>
      <c r="O29" s="95"/>
      <c r="P29" s="95"/>
      <c r="Q29" s="95"/>
      <c r="R29" s="95"/>
      <c r="S29" s="95"/>
      <c r="T29" s="95"/>
      <c r="U29" s="95"/>
    </row>
    <row r="30" spans="2:21" ht="16.2">
      <c r="B30" s="367"/>
      <c r="C30" s="349"/>
      <c r="D30" s="342" t="s">
        <v>367</v>
      </c>
      <c r="E30" s="343"/>
      <c r="F30" s="344"/>
      <c r="G30" s="95"/>
      <c r="H30" s="95"/>
      <c r="I30" s="95"/>
      <c r="J30" s="95"/>
      <c r="K30" s="95"/>
      <c r="L30" s="95"/>
      <c r="M30" s="95"/>
      <c r="N30" s="95"/>
      <c r="O30" s="95"/>
      <c r="P30" s="95"/>
      <c r="Q30" s="95"/>
      <c r="R30" s="95"/>
      <c r="S30" s="95"/>
      <c r="T30" s="95"/>
      <c r="U30" s="95"/>
    </row>
    <row r="31" spans="2:21" ht="16.2">
      <c r="B31" s="367"/>
      <c r="C31" s="349"/>
      <c r="D31" s="342" t="s">
        <v>368</v>
      </c>
      <c r="E31" s="343"/>
      <c r="F31" s="344"/>
      <c r="G31" s="95"/>
      <c r="H31" s="95"/>
      <c r="I31" s="95"/>
      <c r="J31" s="95"/>
      <c r="K31" s="95"/>
      <c r="L31" s="95"/>
      <c r="M31" s="95"/>
      <c r="N31" s="95"/>
      <c r="O31" s="95"/>
      <c r="P31" s="95"/>
      <c r="Q31" s="95"/>
      <c r="R31" s="95"/>
      <c r="S31" s="95"/>
      <c r="T31" s="95"/>
      <c r="U31" s="95"/>
    </row>
    <row r="32" spans="2:21" ht="16.2">
      <c r="B32" s="367"/>
      <c r="C32" s="342" t="s">
        <v>369</v>
      </c>
      <c r="D32" s="343"/>
      <c r="E32" s="343"/>
      <c r="F32" s="344"/>
      <c r="G32" s="95"/>
      <c r="H32" s="95"/>
      <c r="I32" s="95"/>
      <c r="J32" s="95"/>
      <c r="K32" s="95"/>
      <c r="L32" s="95"/>
      <c r="M32" s="95"/>
      <c r="N32" s="95"/>
      <c r="O32" s="95"/>
      <c r="P32" s="95"/>
      <c r="Q32" s="95"/>
      <c r="R32" s="95"/>
      <c r="S32" s="95"/>
      <c r="T32" s="95"/>
      <c r="U32" s="95"/>
    </row>
    <row r="33" spans="2:21" ht="16.2">
      <c r="B33" s="367"/>
      <c r="C33" s="342" t="s">
        <v>370</v>
      </c>
      <c r="D33" s="343"/>
      <c r="E33" s="343"/>
      <c r="F33" s="344"/>
      <c r="G33" s="96">
        <f>SUM(G21:G32)</f>
        <v>0</v>
      </c>
      <c r="H33" s="96">
        <f>SUM(H21:H32)</f>
        <v>0</v>
      </c>
      <c r="I33" s="96">
        <f>SUM(I21:I32)</f>
        <v>0</v>
      </c>
      <c r="J33" s="96">
        <f>SUM(J21:J32)</f>
        <v>0</v>
      </c>
      <c r="K33" s="96">
        <f>SUM(K21:K32)</f>
        <v>0</v>
      </c>
      <c r="L33" s="96">
        <f>SUM(L21:L32)</f>
        <v>0</v>
      </c>
      <c r="M33" s="96">
        <f>SUM(M21:M32)</f>
        <v>0</v>
      </c>
      <c r="N33" s="96">
        <f>SUM(N21:N32)</f>
        <v>0</v>
      </c>
      <c r="O33" s="96">
        <f>SUM(O21:O32)</f>
        <v>0</v>
      </c>
      <c r="P33" s="96">
        <f>SUM(P21:P32)</f>
        <v>0</v>
      </c>
      <c r="Q33" s="96">
        <f>SUM(Q21:Q32)</f>
        <v>0</v>
      </c>
      <c r="R33" s="96">
        <f>SUM(R21:R32)</f>
        <v>0</v>
      </c>
      <c r="S33" s="96">
        <f>SUM(S21:S32)</f>
        <v>0</v>
      </c>
      <c r="T33" s="96">
        <f>SUM(T21:T32)</f>
        <v>0</v>
      </c>
      <c r="U33" s="96">
        <f>SUM(U21:U32)</f>
        <v>0</v>
      </c>
    </row>
    <row r="34" spans="2:21" ht="16.2">
      <c r="B34" s="367"/>
      <c r="C34" s="342" t="s">
        <v>371</v>
      </c>
      <c r="D34" s="343"/>
      <c r="E34" s="343"/>
      <c r="F34" s="344"/>
      <c r="G34" s="95"/>
      <c r="H34" s="95"/>
      <c r="I34" s="95"/>
      <c r="J34" s="95"/>
      <c r="K34" s="95"/>
      <c r="L34" s="95"/>
      <c r="M34" s="95"/>
      <c r="N34" s="95"/>
      <c r="O34" s="95"/>
      <c r="P34" s="95"/>
      <c r="Q34" s="95"/>
      <c r="R34" s="95"/>
      <c r="S34" s="95"/>
      <c r="T34" s="95"/>
      <c r="U34" s="95"/>
    </row>
    <row r="35" spans="2:21" ht="16.2">
      <c r="B35" s="368"/>
      <c r="C35" s="342" t="s">
        <v>372</v>
      </c>
      <c r="D35" s="343"/>
      <c r="E35" s="343"/>
      <c r="F35" s="344"/>
      <c r="G35" s="96">
        <f>G33+G34</f>
        <v>0</v>
      </c>
      <c r="H35" s="96">
        <f t="shared" ref="H35:U35" si="1">H33+H34</f>
        <v>0</v>
      </c>
      <c r="I35" s="96">
        <f t="shared" si="1"/>
        <v>0</v>
      </c>
      <c r="J35" s="96">
        <f t="shared" si="1"/>
        <v>0</v>
      </c>
      <c r="K35" s="96">
        <f t="shared" si="1"/>
        <v>0</v>
      </c>
      <c r="L35" s="96">
        <f t="shared" si="1"/>
        <v>0</v>
      </c>
      <c r="M35" s="96">
        <f t="shared" si="1"/>
        <v>0</v>
      </c>
      <c r="N35" s="96">
        <f t="shared" si="1"/>
        <v>0</v>
      </c>
      <c r="O35" s="96">
        <f t="shared" si="1"/>
        <v>0</v>
      </c>
      <c r="P35" s="96">
        <f t="shared" si="1"/>
        <v>0</v>
      </c>
      <c r="Q35" s="96">
        <f t="shared" si="1"/>
        <v>0</v>
      </c>
      <c r="R35" s="96">
        <f t="shared" si="1"/>
        <v>0</v>
      </c>
      <c r="S35" s="96">
        <f t="shared" si="1"/>
        <v>0</v>
      </c>
      <c r="T35" s="96">
        <f t="shared" si="1"/>
        <v>0</v>
      </c>
      <c r="U35" s="96">
        <f t="shared" si="1"/>
        <v>0</v>
      </c>
    </row>
    <row r="36" spans="2:21" ht="18" customHeight="1">
      <c r="B36" s="403" t="s">
        <v>323</v>
      </c>
      <c r="C36" s="348" t="s">
        <v>358</v>
      </c>
      <c r="D36" s="322" t="s">
        <v>359</v>
      </c>
      <c r="E36" s="404" t="s">
        <v>407</v>
      </c>
      <c r="F36" s="405"/>
      <c r="G36" s="95"/>
      <c r="H36" s="95"/>
      <c r="I36" s="95"/>
      <c r="J36" s="95"/>
      <c r="K36" s="95"/>
      <c r="L36" s="95"/>
      <c r="M36" s="95"/>
      <c r="N36" s="95"/>
      <c r="O36" s="95"/>
      <c r="P36" s="95"/>
      <c r="Q36" s="95"/>
      <c r="R36" s="95"/>
      <c r="S36" s="95"/>
      <c r="T36" s="95"/>
      <c r="U36" s="95"/>
    </row>
    <row r="37" spans="2:21" ht="15" customHeight="1">
      <c r="B37" s="367"/>
      <c r="C37" s="349"/>
      <c r="D37" s="322"/>
      <c r="E37" s="404" t="s">
        <v>396</v>
      </c>
      <c r="F37" s="405"/>
      <c r="G37" s="95"/>
      <c r="H37" s="95"/>
      <c r="I37" s="95"/>
      <c r="J37" s="95"/>
      <c r="K37" s="95"/>
      <c r="L37" s="95"/>
      <c r="M37" s="95"/>
      <c r="N37" s="95"/>
      <c r="O37" s="95"/>
      <c r="P37" s="95"/>
      <c r="Q37" s="95"/>
      <c r="R37" s="95"/>
      <c r="S37" s="95"/>
      <c r="T37" s="95"/>
      <c r="U37" s="95"/>
    </row>
    <row r="38" spans="2:21" ht="15.6" customHeight="1">
      <c r="B38" s="367"/>
      <c r="C38" s="349"/>
      <c r="D38" s="322"/>
      <c r="E38" s="404" t="s">
        <v>360</v>
      </c>
      <c r="F38" s="405"/>
      <c r="G38" s="95"/>
      <c r="H38" s="95"/>
      <c r="I38" s="95"/>
      <c r="J38" s="95"/>
      <c r="K38" s="95"/>
      <c r="L38" s="95"/>
      <c r="M38" s="95"/>
      <c r="N38" s="95"/>
      <c r="O38" s="95"/>
      <c r="P38" s="95"/>
      <c r="Q38" s="95"/>
      <c r="R38" s="95"/>
      <c r="S38" s="95"/>
      <c r="T38" s="95"/>
      <c r="U38" s="95"/>
    </row>
    <row r="39" spans="2:21" ht="16.2">
      <c r="B39" s="367"/>
      <c r="C39" s="349"/>
      <c r="D39" s="322" t="s">
        <v>361</v>
      </c>
      <c r="E39" s="406" t="s">
        <v>362</v>
      </c>
      <c r="F39" s="407"/>
      <c r="G39" s="95"/>
      <c r="H39" s="95"/>
      <c r="I39" s="95"/>
      <c r="J39" s="95"/>
      <c r="K39" s="95"/>
      <c r="L39" s="95"/>
      <c r="M39" s="95"/>
      <c r="N39" s="95"/>
      <c r="O39" s="95"/>
      <c r="P39" s="95"/>
      <c r="Q39" s="95"/>
      <c r="R39" s="95"/>
      <c r="S39" s="95"/>
      <c r="T39" s="95"/>
      <c r="U39" s="95"/>
    </row>
    <row r="40" spans="2:21">
      <c r="B40" s="367"/>
      <c r="C40" s="349"/>
      <c r="D40" s="322"/>
      <c r="E40" s="406" t="s">
        <v>363</v>
      </c>
      <c r="F40" s="407"/>
      <c r="G40" s="95"/>
      <c r="H40" s="95"/>
      <c r="I40" s="95"/>
      <c r="J40" s="95"/>
      <c r="K40" s="95"/>
      <c r="L40" s="95"/>
      <c r="M40" s="95"/>
      <c r="N40" s="95"/>
      <c r="O40" s="95"/>
      <c r="P40" s="95"/>
      <c r="Q40" s="95"/>
      <c r="R40" s="95"/>
      <c r="S40" s="95"/>
      <c r="T40" s="95"/>
      <c r="U40" s="95"/>
    </row>
    <row r="41" spans="2:21" ht="15.6" customHeight="1">
      <c r="B41" s="367"/>
      <c r="C41" s="349"/>
      <c r="D41" s="322"/>
      <c r="E41" s="324" t="s">
        <v>158</v>
      </c>
      <c r="F41" s="325"/>
      <c r="G41" s="95"/>
      <c r="H41" s="95"/>
      <c r="I41" s="95"/>
      <c r="J41" s="95"/>
      <c r="K41" s="95"/>
      <c r="L41" s="95"/>
      <c r="M41" s="95"/>
      <c r="N41" s="95"/>
      <c r="O41" s="95"/>
      <c r="P41" s="95"/>
      <c r="Q41" s="95"/>
      <c r="R41" s="95"/>
      <c r="S41" s="95"/>
      <c r="T41" s="95"/>
      <c r="U41" s="95"/>
    </row>
    <row r="42" spans="2:21" ht="15.6" customHeight="1">
      <c r="B42" s="367"/>
      <c r="C42" s="349"/>
      <c r="D42" s="322" t="s">
        <v>364</v>
      </c>
      <c r="E42" s="324" t="s">
        <v>365</v>
      </c>
      <c r="F42" s="325"/>
      <c r="G42" s="95"/>
      <c r="H42" s="95"/>
      <c r="I42" s="95"/>
      <c r="J42" s="95"/>
      <c r="K42" s="95"/>
      <c r="L42" s="95"/>
      <c r="M42" s="95"/>
      <c r="N42" s="95"/>
      <c r="O42" s="95"/>
      <c r="P42" s="95"/>
      <c r="Q42" s="95"/>
      <c r="R42" s="95"/>
      <c r="S42" s="95"/>
      <c r="T42" s="95"/>
      <c r="U42" s="95"/>
    </row>
    <row r="43" spans="2:21" ht="19.5" customHeight="1">
      <c r="B43" s="367"/>
      <c r="C43" s="349"/>
      <c r="D43" s="322"/>
      <c r="E43" s="324" t="s">
        <v>366</v>
      </c>
      <c r="F43" s="325"/>
      <c r="G43" s="95"/>
      <c r="H43" s="95"/>
      <c r="I43" s="95"/>
      <c r="J43" s="95"/>
      <c r="K43" s="95"/>
      <c r="L43" s="95"/>
      <c r="M43" s="95"/>
      <c r="N43" s="95"/>
      <c r="O43" s="95"/>
      <c r="P43" s="95"/>
      <c r="Q43" s="95"/>
      <c r="R43" s="95"/>
      <c r="S43" s="95"/>
      <c r="T43" s="95"/>
      <c r="U43" s="95"/>
    </row>
    <row r="44" spans="2:21" ht="15.6" customHeight="1">
      <c r="B44" s="367"/>
      <c r="C44" s="349"/>
      <c r="D44" s="322"/>
      <c r="E44" s="324" t="s">
        <v>158</v>
      </c>
      <c r="F44" s="325"/>
      <c r="G44" s="95"/>
      <c r="H44" s="95"/>
      <c r="I44" s="95"/>
      <c r="J44" s="95"/>
      <c r="K44" s="95"/>
      <c r="L44" s="95"/>
      <c r="M44" s="95"/>
      <c r="N44" s="95"/>
      <c r="O44" s="95"/>
      <c r="P44" s="95"/>
      <c r="Q44" s="95"/>
      <c r="R44" s="95"/>
      <c r="S44" s="95"/>
      <c r="T44" s="95"/>
      <c r="U44" s="95"/>
    </row>
    <row r="45" spans="2:21" ht="16.2">
      <c r="B45" s="367"/>
      <c r="C45" s="349"/>
      <c r="D45" s="342" t="s">
        <v>367</v>
      </c>
      <c r="E45" s="343"/>
      <c r="F45" s="344"/>
      <c r="G45" s="95"/>
      <c r="H45" s="95"/>
      <c r="I45" s="95"/>
      <c r="J45" s="95"/>
      <c r="K45" s="95"/>
      <c r="L45" s="95"/>
      <c r="M45" s="95"/>
      <c r="N45" s="95"/>
      <c r="O45" s="95"/>
      <c r="P45" s="95"/>
      <c r="Q45" s="95"/>
      <c r="R45" s="95"/>
      <c r="S45" s="95"/>
      <c r="T45" s="95"/>
      <c r="U45" s="95"/>
    </row>
    <row r="46" spans="2:21" ht="16.2">
      <c r="B46" s="367"/>
      <c r="C46" s="349"/>
      <c r="D46" s="342" t="s">
        <v>368</v>
      </c>
      <c r="E46" s="343"/>
      <c r="F46" s="344"/>
      <c r="G46" s="95"/>
      <c r="H46" s="95"/>
      <c r="I46" s="95"/>
      <c r="J46" s="95"/>
      <c r="K46" s="95"/>
      <c r="L46" s="95"/>
      <c r="M46" s="95"/>
      <c r="N46" s="95"/>
      <c r="O46" s="95"/>
      <c r="P46" s="95"/>
      <c r="Q46" s="95"/>
      <c r="R46" s="95"/>
      <c r="S46" s="95"/>
      <c r="T46" s="95"/>
      <c r="U46" s="95"/>
    </row>
    <row r="47" spans="2:21" ht="16.2">
      <c r="B47" s="367"/>
      <c r="C47" s="342" t="s">
        <v>369</v>
      </c>
      <c r="D47" s="343"/>
      <c r="E47" s="343"/>
      <c r="F47" s="344"/>
      <c r="G47" s="95"/>
      <c r="H47" s="95"/>
      <c r="I47" s="95"/>
      <c r="J47" s="95"/>
      <c r="K47" s="95"/>
      <c r="L47" s="95"/>
      <c r="M47" s="95"/>
      <c r="N47" s="95"/>
      <c r="O47" s="95"/>
      <c r="P47" s="95"/>
      <c r="Q47" s="95"/>
      <c r="R47" s="95"/>
      <c r="S47" s="95"/>
      <c r="T47" s="95"/>
      <c r="U47" s="95"/>
    </row>
    <row r="48" spans="2:21" ht="18" customHeight="1">
      <c r="B48" s="367"/>
      <c r="C48" s="342" t="s">
        <v>370</v>
      </c>
      <c r="D48" s="343"/>
      <c r="E48" s="343"/>
      <c r="F48" s="344"/>
      <c r="G48" s="96">
        <f>SUM(G36:G47)</f>
        <v>0</v>
      </c>
      <c r="H48" s="96">
        <f>SUM(H36:H47)</f>
        <v>0</v>
      </c>
      <c r="I48" s="96">
        <f>SUM(I36:I47)</f>
        <v>0</v>
      </c>
      <c r="J48" s="96">
        <f>SUM(J36:J47)</f>
        <v>0</v>
      </c>
      <c r="K48" s="96">
        <f>SUM(K36:K47)</f>
        <v>0</v>
      </c>
      <c r="L48" s="96">
        <f>SUM(L36:L47)</f>
        <v>0</v>
      </c>
      <c r="M48" s="96">
        <f>SUM(M36:M47)</f>
        <v>0</v>
      </c>
      <c r="N48" s="96">
        <f>SUM(N36:N47)</f>
        <v>0</v>
      </c>
      <c r="O48" s="96">
        <f>SUM(O36:O47)</f>
        <v>0</v>
      </c>
      <c r="P48" s="96">
        <f>SUM(P36:P47)</f>
        <v>0</v>
      </c>
      <c r="Q48" s="96">
        <f>SUM(Q36:Q47)</f>
        <v>0</v>
      </c>
      <c r="R48" s="96">
        <f>SUM(R36:R47)</f>
        <v>0</v>
      </c>
      <c r="S48" s="96">
        <f>SUM(S36:S47)</f>
        <v>0</v>
      </c>
      <c r="T48" s="96">
        <f>SUM(T36:T47)</f>
        <v>0</v>
      </c>
      <c r="U48" s="96">
        <f>SUM(U36:U47)</f>
        <v>0</v>
      </c>
    </row>
    <row r="49" spans="1:21" ht="17.25" customHeight="1">
      <c r="B49" s="367"/>
      <c r="C49" s="342" t="s">
        <v>371</v>
      </c>
      <c r="D49" s="343"/>
      <c r="E49" s="343"/>
      <c r="F49" s="344"/>
      <c r="G49" s="95"/>
      <c r="H49" s="95"/>
      <c r="I49" s="95"/>
      <c r="J49" s="95"/>
      <c r="K49" s="95"/>
      <c r="L49" s="95"/>
      <c r="M49" s="95"/>
      <c r="N49" s="95"/>
      <c r="O49" s="95"/>
      <c r="P49" s="95"/>
      <c r="Q49" s="95"/>
      <c r="R49" s="95"/>
      <c r="S49" s="95"/>
      <c r="T49" s="95"/>
      <c r="U49" s="95"/>
    </row>
    <row r="50" spans="1:21" ht="16.5" customHeight="1">
      <c r="B50" s="368"/>
      <c r="C50" s="342" t="s">
        <v>372</v>
      </c>
      <c r="D50" s="343"/>
      <c r="E50" s="343"/>
      <c r="F50" s="344"/>
      <c r="G50" s="96">
        <f>G48+G49</f>
        <v>0</v>
      </c>
      <c r="H50" s="96">
        <f t="shared" ref="H50:U50" si="2">H48+H49</f>
        <v>0</v>
      </c>
      <c r="I50" s="96">
        <f t="shared" si="2"/>
        <v>0</v>
      </c>
      <c r="J50" s="96">
        <f t="shared" si="2"/>
        <v>0</v>
      </c>
      <c r="K50" s="96">
        <f t="shared" si="2"/>
        <v>0</v>
      </c>
      <c r="L50" s="96">
        <f t="shared" si="2"/>
        <v>0</v>
      </c>
      <c r="M50" s="96">
        <f t="shared" si="2"/>
        <v>0</v>
      </c>
      <c r="N50" s="96">
        <f t="shared" si="2"/>
        <v>0</v>
      </c>
      <c r="O50" s="96">
        <f t="shared" si="2"/>
        <v>0</v>
      </c>
      <c r="P50" s="96">
        <f t="shared" si="2"/>
        <v>0</v>
      </c>
      <c r="Q50" s="96">
        <f t="shared" si="2"/>
        <v>0</v>
      </c>
      <c r="R50" s="96">
        <f t="shared" si="2"/>
        <v>0</v>
      </c>
      <c r="S50" s="96">
        <f t="shared" si="2"/>
        <v>0</v>
      </c>
      <c r="T50" s="96">
        <f t="shared" si="2"/>
        <v>0</v>
      </c>
      <c r="U50" s="96">
        <f t="shared" si="2"/>
        <v>0</v>
      </c>
    </row>
    <row r="51" spans="1:21">
      <c r="C51" s="145"/>
    </row>
    <row r="52" spans="1:21" ht="16.2">
      <c r="A52" s="139" t="s">
        <v>229</v>
      </c>
      <c r="B52" s="145" t="s">
        <v>373</v>
      </c>
    </row>
    <row r="53" spans="1:21" ht="16.2">
      <c r="B53" s="232" t="s">
        <v>412</v>
      </c>
      <c r="C53" s="415"/>
      <c r="D53" s="416"/>
      <c r="E53" s="416"/>
      <c r="F53" s="417"/>
      <c r="G53" s="92" t="s">
        <v>166</v>
      </c>
      <c r="H53" s="92" t="s">
        <v>167</v>
      </c>
      <c r="I53" s="92" t="s">
        <v>168</v>
      </c>
      <c r="J53" s="92" t="s">
        <v>169</v>
      </c>
      <c r="K53" s="92" t="s">
        <v>170</v>
      </c>
      <c r="L53" s="92" t="s">
        <v>171</v>
      </c>
      <c r="M53" s="92" t="s">
        <v>172</v>
      </c>
      <c r="N53" s="92" t="s">
        <v>173</v>
      </c>
      <c r="O53" s="92" t="s">
        <v>174</v>
      </c>
      <c r="P53" s="92" t="s">
        <v>175</v>
      </c>
      <c r="Q53" s="92" t="s">
        <v>176</v>
      </c>
      <c r="R53" s="92" t="s">
        <v>177</v>
      </c>
      <c r="S53" s="92" t="s">
        <v>178</v>
      </c>
      <c r="T53" s="92" t="s">
        <v>179</v>
      </c>
      <c r="U53" s="92" t="s">
        <v>180</v>
      </c>
    </row>
    <row r="54" spans="1:21" ht="16.5" customHeight="1">
      <c r="B54" s="408" t="s">
        <v>411</v>
      </c>
      <c r="C54" s="409" t="s">
        <v>358</v>
      </c>
      <c r="D54" s="273" t="s">
        <v>374</v>
      </c>
      <c r="E54" s="324" t="s">
        <v>142</v>
      </c>
      <c r="F54" s="325"/>
      <c r="G54" s="174"/>
      <c r="H54" s="174"/>
      <c r="I54" s="174"/>
      <c r="J54" s="174"/>
      <c r="K54" s="174"/>
      <c r="L54" s="174"/>
      <c r="M54" s="174"/>
      <c r="N54" s="174"/>
      <c r="O54" s="174"/>
      <c r="P54" s="174"/>
      <c r="Q54" s="174"/>
      <c r="R54" s="174"/>
      <c r="S54" s="174"/>
      <c r="T54" s="174"/>
      <c r="U54" s="174"/>
    </row>
    <row r="55" spans="1:21" ht="16.5" customHeight="1">
      <c r="B55" s="274"/>
      <c r="C55" s="410"/>
      <c r="D55" s="274"/>
      <c r="E55" s="412" t="s">
        <v>134</v>
      </c>
      <c r="F55" s="219" t="s">
        <v>359</v>
      </c>
      <c r="G55" s="220"/>
      <c r="H55" s="220"/>
      <c r="I55" s="174"/>
      <c r="J55" s="174"/>
      <c r="K55" s="174"/>
      <c r="L55" s="174"/>
      <c r="M55" s="174"/>
      <c r="N55" s="174"/>
      <c r="O55" s="174"/>
      <c r="P55" s="174"/>
      <c r="Q55" s="174"/>
      <c r="R55" s="174"/>
      <c r="S55" s="174"/>
      <c r="T55" s="174"/>
      <c r="U55" s="174"/>
    </row>
    <row r="56" spans="1:21" ht="16.2">
      <c r="B56" s="274"/>
      <c r="C56" s="410"/>
      <c r="D56" s="274"/>
      <c r="E56" s="413"/>
      <c r="F56" s="219" t="s">
        <v>361</v>
      </c>
      <c r="G56" s="221"/>
      <c r="H56" s="221"/>
      <c r="I56" s="174"/>
      <c r="J56" s="174"/>
      <c r="K56" s="174"/>
      <c r="L56" s="174"/>
      <c r="M56" s="174"/>
      <c r="N56" s="174"/>
      <c r="O56" s="174"/>
      <c r="P56" s="174"/>
      <c r="Q56" s="174"/>
      <c r="R56" s="174"/>
      <c r="S56" s="174"/>
      <c r="T56" s="174"/>
      <c r="U56" s="174"/>
    </row>
    <row r="57" spans="1:21" ht="16.2">
      <c r="B57" s="274"/>
      <c r="C57" s="410"/>
      <c r="D57" s="274"/>
      <c r="E57" s="413"/>
      <c r="F57" s="219" t="s">
        <v>364</v>
      </c>
      <c r="G57" s="222"/>
      <c r="H57" s="222"/>
      <c r="I57" s="174"/>
      <c r="J57" s="174"/>
      <c r="K57" s="174"/>
      <c r="L57" s="174"/>
      <c r="M57" s="174"/>
      <c r="N57" s="174"/>
      <c r="O57" s="174"/>
      <c r="P57" s="174"/>
      <c r="Q57" s="174"/>
      <c r="R57" s="174"/>
      <c r="S57" s="174"/>
      <c r="T57" s="174"/>
      <c r="U57" s="174"/>
    </row>
    <row r="58" spans="1:21" ht="16.2">
      <c r="B58" s="274"/>
      <c r="C58" s="410"/>
      <c r="D58" s="274"/>
      <c r="E58" s="414"/>
      <c r="F58" s="219" t="s">
        <v>300</v>
      </c>
      <c r="G58" s="222"/>
      <c r="H58" s="222"/>
      <c r="I58" s="174"/>
      <c r="J58" s="174"/>
      <c r="K58" s="174"/>
      <c r="L58" s="174"/>
      <c r="M58" s="174"/>
      <c r="N58" s="174"/>
      <c r="O58" s="174"/>
      <c r="P58" s="174"/>
      <c r="Q58" s="174"/>
      <c r="R58" s="174"/>
      <c r="S58" s="174"/>
      <c r="T58" s="174"/>
      <c r="U58" s="174"/>
    </row>
    <row r="59" spans="1:21" ht="16.2" customHeight="1">
      <c r="B59" s="274"/>
      <c r="C59" s="410"/>
      <c r="D59" s="274"/>
      <c r="E59" s="324" t="s">
        <v>375</v>
      </c>
      <c r="F59" s="325"/>
      <c r="G59" s="222"/>
      <c r="H59" s="222"/>
      <c r="I59" s="174"/>
      <c r="J59" s="174"/>
      <c r="K59" s="174"/>
      <c r="L59" s="174"/>
      <c r="M59" s="174"/>
      <c r="N59" s="174"/>
      <c r="O59" s="174"/>
      <c r="P59" s="174"/>
      <c r="Q59" s="174"/>
      <c r="R59" s="174"/>
      <c r="S59" s="174"/>
      <c r="T59" s="174"/>
      <c r="U59" s="174"/>
    </row>
    <row r="60" spans="1:21" ht="16.2" customHeight="1">
      <c r="B60" s="274"/>
      <c r="C60" s="410"/>
      <c r="D60" s="274"/>
      <c r="E60" s="324" t="s">
        <v>135</v>
      </c>
      <c r="F60" s="325"/>
      <c r="G60" s="174"/>
      <c r="H60" s="174"/>
      <c r="I60" s="174"/>
      <c r="J60" s="174"/>
      <c r="K60" s="174"/>
      <c r="L60" s="174"/>
      <c r="M60" s="174"/>
      <c r="N60" s="174"/>
      <c r="O60" s="174"/>
      <c r="P60" s="174"/>
      <c r="Q60" s="174"/>
      <c r="R60" s="174"/>
      <c r="S60" s="174"/>
      <c r="T60" s="174"/>
      <c r="U60" s="174"/>
    </row>
    <row r="61" spans="1:21" ht="16.2">
      <c r="B61" s="274"/>
      <c r="C61" s="410"/>
      <c r="D61" s="273" t="s">
        <v>376</v>
      </c>
      <c r="E61" s="392" t="s">
        <v>377</v>
      </c>
      <c r="F61" s="219" t="s">
        <v>409</v>
      </c>
      <c r="G61" s="174"/>
      <c r="H61" s="174"/>
      <c r="I61" s="174"/>
      <c r="J61" s="174"/>
      <c r="K61" s="174"/>
      <c r="L61" s="174"/>
      <c r="M61" s="174"/>
      <c r="N61" s="174"/>
      <c r="O61" s="174"/>
      <c r="P61" s="174"/>
      <c r="Q61" s="174"/>
      <c r="R61" s="174"/>
      <c r="S61" s="174"/>
      <c r="T61" s="174"/>
      <c r="U61" s="174"/>
    </row>
    <row r="62" spans="1:21" ht="16.2">
      <c r="B62" s="274"/>
      <c r="C62" s="410"/>
      <c r="D62" s="274"/>
      <c r="E62" s="266"/>
      <c r="F62" s="219" t="s">
        <v>397</v>
      </c>
      <c r="G62" s="174"/>
      <c r="H62" s="174"/>
      <c r="I62" s="174"/>
      <c r="J62" s="174"/>
      <c r="K62" s="174"/>
      <c r="L62" s="174"/>
      <c r="M62" s="174"/>
      <c r="N62" s="174"/>
      <c r="O62" s="174"/>
      <c r="P62" s="174"/>
      <c r="Q62" s="174"/>
      <c r="R62" s="174"/>
      <c r="S62" s="174"/>
      <c r="T62" s="174"/>
      <c r="U62" s="174"/>
    </row>
    <row r="63" spans="1:21" ht="16.2">
      <c r="B63" s="274"/>
      <c r="C63" s="410"/>
      <c r="D63" s="274"/>
      <c r="E63" s="267"/>
      <c r="F63" s="219" t="s">
        <v>378</v>
      </c>
      <c r="G63" s="174"/>
      <c r="H63" s="174"/>
      <c r="I63" s="174"/>
      <c r="J63" s="174"/>
      <c r="K63" s="174"/>
      <c r="L63" s="174"/>
      <c r="M63" s="174"/>
      <c r="N63" s="174"/>
      <c r="O63" s="174"/>
      <c r="P63" s="174"/>
      <c r="Q63" s="174"/>
      <c r="R63" s="174"/>
      <c r="S63" s="174"/>
      <c r="T63" s="174"/>
      <c r="U63" s="174"/>
    </row>
    <row r="64" spans="1:21" ht="16.5" customHeight="1">
      <c r="B64" s="274"/>
      <c r="C64" s="410"/>
      <c r="D64" s="274"/>
      <c r="E64" s="392" t="s">
        <v>379</v>
      </c>
      <c r="F64" s="219" t="s">
        <v>380</v>
      </c>
      <c r="G64" s="174"/>
      <c r="H64" s="174"/>
      <c r="I64" s="174"/>
      <c r="J64" s="174"/>
      <c r="K64" s="174"/>
      <c r="L64" s="174"/>
      <c r="M64" s="174"/>
      <c r="N64" s="174"/>
      <c r="O64" s="174"/>
      <c r="P64" s="174"/>
      <c r="Q64" s="174"/>
      <c r="R64" s="174"/>
      <c r="S64" s="174"/>
      <c r="T64" s="174"/>
      <c r="U64" s="174"/>
    </row>
    <row r="65" spans="2:21" ht="16.2">
      <c r="B65" s="274"/>
      <c r="C65" s="410"/>
      <c r="D65" s="274"/>
      <c r="E65" s="266"/>
      <c r="F65" s="219" t="s">
        <v>381</v>
      </c>
      <c r="G65" s="174"/>
      <c r="H65" s="174"/>
      <c r="I65" s="174"/>
      <c r="J65" s="174"/>
      <c r="K65" s="174"/>
      <c r="L65" s="174"/>
      <c r="M65" s="174"/>
      <c r="N65" s="174"/>
      <c r="O65" s="174"/>
      <c r="P65" s="174"/>
      <c r="Q65" s="174"/>
      <c r="R65" s="174"/>
      <c r="S65" s="174"/>
      <c r="T65" s="174"/>
      <c r="U65" s="174"/>
    </row>
    <row r="66" spans="2:21" ht="16.2">
      <c r="B66" s="274"/>
      <c r="C66" s="410"/>
      <c r="D66" s="274"/>
      <c r="E66" s="266"/>
      <c r="F66" s="219" t="s">
        <v>382</v>
      </c>
      <c r="G66" s="174"/>
      <c r="H66" s="174"/>
      <c r="I66" s="174"/>
      <c r="J66" s="174"/>
      <c r="K66" s="174"/>
      <c r="L66" s="174"/>
      <c r="M66" s="174"/>
      <c r="N66" s="174"/>
      <c r="O66" s="174"/>
      <c r="P66" s="174"/>
      <c r="Q66" s="174"/>
      <c r="R66" s="174"/>
      <c r="S66" s="174"/>
      <c r="T66" s="174"/>
      <c r="U66" s="174"/>
    </row>
    <row r="67" spans="2:21" ht="16.2">
      <c r="B67" s="274"/>
      <c r="C67" s="410"/>
      <c r="D67" s="274"/>
      <c r="E67" s="266"/>
      <c r="F67" s="219" t="s">
        <v>383</v>
      </c>
      <c r="G67" s="174"/>
      <c r="H67" s="174"/>
      <c r="I67" s="174"/>
      <c r="J67" s="174"/>
      <c r="K67" s="174"/>
      <c r="L67" s="174"/>
      <c r="M67" s="174"/>
      <c r="N67" s="174"/>
      <c r="O67" s="174"/>
      <c r="P67" s="174"/>
      <c r="Q67" s="174"/>
      <c r="R67" s="174"/>
      <c r="S67" s="174"/>
      <c r="T67" s="174"/>
      <c r="U67" s="174"/>
    </row>
    <row r="68" spans="2:21" ht="16.2">
      <c r="B68" s="274"/>
      <c r="C68" s="410"/>
      <c r="D68" s="274"/>
      <c r="E68" s="266"/>
      <c r="F68" s="219" t="s">
        <v>398</v>
      </c>
      <c r="G68" s="174"/>
      <c r="H68" s="174"/>
      <c r="I68" s="174"/>
      <c r="J68" s="174"/>
      <c r="K68" s="174"/>
      <c r="L68" s="174"/>
      <c r="M68" s="174"/>
      <c r="N68" s="174"/>
      <c r="O68" s="174"/>
      <c r="P68" s="174"/>
      <c r="Q68" s="174"/>
      <c r="R68" s="174"/>
      <c r="S68" s="174"/>
      <c r="T68" s="174"/>
      <c r="U68" s="174"/>
    </row>
    <row r="69" spans="2:21" ht="16.2">
      <c r="B69" s="274"/>
      <c r="C69" s="410"/>
      <c r="D69" s="274"/>
      <c r="E69" s="267"/>
      <c r="F69" s="219" t="s">
        <v>378</v>
      </c>
      <c r="G69" s="174"/>
      <c r="H69" s="174"/>
      <c r="I69" s="174"/>
      <c r="J69" s="174"/>
      <c r="K69" s="174"/>
      <c r="L69" s="174"/>
      <c r="M69" s="174"/>
      <c r="N69" s="174"/>
      <c r="O69" s="174"/>
      <c r="P69" s="174"/>
      <c r="Q69" s="174"/>
      <c r="R69" s="174"/>
      <c r="S69" s="174"/>
      <c r="T69" s="174"/>
      <c r="U69" s="174"/>
    </row>
    <row r="70" spans="2:21" ht="16.5" customHeight="1">
      <c r="B70" s="274"/>
      <c r="C70" s="410"/>
      <c r="D70" s="274"/>
      <c r="E70" s="247" t="s">
        <v>384</v>
      </c>
      <c r="F70" s="248"/>
      <c r="G70" s="174"/>
      <c r="H70" s="174"/>
      <c r="I70" s="174"/>
      <c r="J70" s="174"/>
      <c r="K70" s="174"/>
      <c r="L70" s="174"/>
      <c r="M70" s="174"/>
      <c r="N70" s="174"/>
      <c r="O70" s="174"/>
      <c r="P70" s="174"/>
      <c r="Q70" s="174"/>
      <c r="R70" s="174"/>
      <c r="S70" s="174"/>
      <c r="T70" s="174"/>
      <c r="U70" s="174"/>
    </row>
    <row r="71" spans="2:21">
      <c r="B71" s="274"/>
      <c r="C71" s="411"/>
      <c r="D71" s="275"/>
      <c r="E71" s="247" t="s">
        <v>367</v>
      </c>
      <c r="F71" s="249"/>
      <c r="G71" s="174"/>
      <c r="H71" s="174"/>
      <c r="I71" s="174"/>
      <c r="J71" s="174"/>
      <c r="K71" s="174"/>
      <c r="L71" s="174"/>
      <c r="M71" s="174"/>
      <c r="N71" s="174"/>
      <c r="O71" s="174"/>
      <c r="P71" s="174"/>
      <c r="Q71" s="174"/>
      <c r="R71" s="174"/>
      <c r="S71" s="174"/>
      <c r="T71" s="174"/>
      <c r="U71" s="174"/>
    </row>
    <row r="72" spans="2:21" ht="16.2">
      <c r="B72" s="274"/>
      <c r="C72" s="342" t="s">
        <v>369</v>
      </c>
      <c r="D72" s="343"/>
      <c r="E72" s="343"/>
      <c r="F72" s="344"/>
      <c r="G72" s="95"/>
      <c r="H72" s="95"/>
      <c r="I72" s="95"/>
      <c r="J72" s="95"/>
      <c r="K72" s="95"/>
      <c r="L72" s="95"/>
      <c r="M72" s="95"/>
      <c r="N72" s="95"/>
      <c r="O72" s="95"/>
      <c r="P72" s="95"/>
      <c r="Q72" s="95"/>
      <c r="R72" s="95"/>
      <c r="S72" s="95"/>
      <c r="T72" s="95"/>
      <c r="U72" s="95"/>
    </row>
    <row r="73" spans="2:21" ht="16.2">
      <c r="B73" s="274"/>
      <c r="C73" s="342" t="s">
        <v>370</v>
      </c>
      <c r="D73" s="343"/>
      <c r="E73" s="343"/>
      <c r="F73" s="344"/>
      <c r="G73" s="96">
        <f>SUM(G54:G72)</f>
        <v>0</v>
      </c>
      <c r="H73" s="96">
        <f>SUM(H54:H72)</f>
        <v>0</v>
      </c>
      <c r="I73" s="96">
        <f>SUM(I54:I72)</f>
        <v>0</v>
      </c>
      <c r="J73" s="96">
        <f>SUM(J54:J72)</f>
        <v>0</v>
      </c>
      <c r="K73" s="96">
        <f>SUM(K54:K72)</f>
        <v>0</v>
      </c>
      <c r="L73" s="96">
        <f>SUM(L54:L72)</f>
        <v>0</v>
      </c>
      <c r="M73" s="96">
        <f>SUM(M54:M72)</f>
        <v>0</v>
      </c>
      <c r="N73" s="96">
        <f>SUM(N54:N72)</f>
        <v>0</v>
      </c>
      <c r="O73" s="96">
        <f>SUM(O54:O72)</f>
        <v>0</v>
      </c>
      <c r="P73" s="96">
        <f>SUM(P54:P72)</f>
        <v>0</v>
      </c>
      <c r="Q73" s="96">
        <f>SUM(Q54:Q72)</f>
        <v>0</v>
      </c>
      <c r="R73" s="96">
        <f>SUM(R54:R72)</f>
        <v>0</v>
      </c>
      <c r="S73" s="96">
        <f>SUM(S54:S72)</f>
        <v>0</v>
      </c>
      <c r="T73" s="96">
        <f>SUM(T54:T72)</f>
        <v>0</v>
      </c>
      <c r="U73" s="96">
        <f>SUM(U54:U72)</f>
        <v>0</v>
      </c>
    </row>
    <row r="74" spans="2:21" ht="16.2">
      <c r="B74" s="274"/>
      <c r="C74" s="342" t="s">
        <v>371</v>
      </c>
      <c r="D74" s="343"/>
      <c r="E74" s="343"/>
      <c r="F74" s="344"/>
      <c r="G74" s="95"/>
      <c r="H74" s="95"/>
      <c r="I74" s="95"/>
      <c r="J74" s="95"/>
      <c r="K74" s="95"/>
      <c r="L74" s="95"/>
      <c r="M74" s="95"/>
      <c r="N74" s="95"/>
      <c r="O74" s="95"/>
      <c r="P74" s="95"/>
      <c r="Q74" s="95"/>
      <c r="R74" s="95"/>
      <c r="S74" s="95"/>
      <c r="T74" s="95"/>
      <c r="U74" s="95"/>
    </row>
    <row r="75" spans="2:21" ht="16.2">
      <c r="B75" s="275"/>
      <c r="C75" s="342" t="s">
        <v>372</v>
      </c>
      <c r="D75" s="343"/>
      <c r="E75" s="343"/>
      <c r="F75" s="344"/>
      <c r="G75" s="96">
        <f>G73+G74</f>
        <v>0</v>
      </c>
      <c r="H75" s="96">
        <f t="shared" ref="H75:U75" si="3">H73+H74</f>
        <v>0</v>
      </c>
      <c r="I75" s="96">
        <f t="shared" si="3"/>
        <v>0</v>
      </c>
      <c r="J75" s="96">
        <f t="shared" si="3"/>
        <v>0</v>
      </c>
      <c r="K75" s="96">
        <f t="shared" si="3"/>
        <v>0</v>
      </c>
      <c r="L75" s="96">
        <f t="shared" si="3"/>
        <v>0</v>
      </c>
      <c r="M75" s="96">
        <f t="shared" si="3"/>
        <v>0</v>
      </c>
      <c r="N75" s="96">
        <f t="shared" si="3"/>
        <v>0</v>
      </c>
      <c r="O75" s="96">
        <f t="shared" si="3"/>
        <v>0</v>
      </c>
      <c r="P75" s="96">
        <f t="shared" si="3"/>
        <v>0</v>
      </c>
      <c r="Q75" s="96">
        <f t="shared" si="3"/>
        <v>0</v>
      </c>
      <c r="R75" s="96">
        <f t="shared" si="3"/>
        <v>0</v>
      </c>
      <c r="S75" s="96">
        <f t="shared" si="3"/>
        <v>0</v>
      </c>
      <c r="T75" s="96">
        <f t="shared" si="3"/>
        <v>0</v>
      </c>
      <c r="U75" s="96">
        <f t="shared" si="3"/>
        <v>0</v>
      </c>
    </row>
    <row r="76" spans="2:21" ht="16.5" customHeight="1">
      <c r="B76" s="408" t="s">
        <v>324</v>
      </c>
      <c r="C76" s="409" t="s">
        <v>358</v>
      </c>
      <c r="D76" s="273" t="s">
        <v>374</v>
      </c>
      <c r="E76" s="324" t="s">
        <v>142</v>
      </c>
      <c r="F76" s="325"/>
      <c r="G76" s="174"/>
      <c r="H76" s="174"/>
      <c r="I76" s="174"/>
      <c r="J76" s="174"/>
      <c r="K76" s="174"/>
      <c r="L76" s="174"/>
      <c r="M76" s="174"/>
      <c r="N76" s="174"/>
      <c r="O76" s="174"/>
      <c r="P76" s="174"/>
      <c r="Q76" s="174"/>
      <c r="R76" s="174"/>
      <c r="S76" s="174"/>
      <c r="T76" s="174"/>
      <c r="U76" s="174"/>
    </row>
    <row r="77" spans="2:21" ht="16.5" customHeight="1">
      <c r="B77" s="274"/>
      <c r="C77" s="410"/>
      <c r="D77" s="274"/>
      <c r="E77" s="412" t="s">
        <v>134</v>
      </c>
      <c r="F77" s="219" t="s">
        <v>359</v>
      </c>
      <c r="G77" s="220"/>
      <c r="H77" s="220"/>
      <c r="I77" s="174"/>
      <c r="J77" s="174"/>
      <c r="K77" s="174"/>
      <c r="L77" s="174"/>
      <c r="M77" s="174"/>
      <c r="N77" s="174"/>
      <c r="O77" s="174"/>
      <c r="P77" s="174"/>
      <c r="Q77" s="174"/>
      <c r="R77" s="174"/>
      <c r="S77" s="174"/>
      <c r="T77" s="174"/>
      <c r="U77" s="174"/>
    </row>
    <row r="78" spans="2:21" ht="16.2">
      <c r="B78" s="274"/>
      <c r="C78" s="410"/>
      <c r="D78" s="274"/>
      <c r="E78" s="413"/>
      <c r="F78" s="219" t="s">
        <v>361</v>
      </c>
      <c r="G78" s="221"/>
      <c r="H78" s="221"/>
      <c r="I78" s="174"/>
      <c r="J78" s="174"/>
      <c r="K78" s="174"/>
      <c r="L78" s="174"/>
      <c r="M78" s="174"/>
      <c r="N78" s="174"/>
      <c r="O78" s="174"/>
      <c r="P78" s="174"/>
      <c r="Q78" s="174"/>
      <c r="R78" s="174"/>
      <c r="S78" s="174"/>
      <c r="T78" s="174"/>
      <c r="U78" s="174"/>
    </row>
    <row r="79" spans="2:21" ht="16.2">
      <c r="B79" s="274"/>
      <c r="C79" s="410"/>
      <c r="D79" s="274"/>
      <c r="E79" s="413"/>
      <c r="F79" s="219" t="s">
        <v>364</v>
      </c>
      <c r="G79" s="222"/>
      <c r="H79" s="222"/>
      <c r="I79" s="174"/>
      <c r="J79" s="174"/>
      <c r="K79" s="174"/>
      <c r="L79" s="174"/>
      <c r="M79" s="174"/>
      <c r="N79" s="174"/>
      <c r="O79" s="174"/>
      <c r="P79" s="174"/>
      <c r="Q79" s="174"/>
      <c r="R79" s="174"/>
      <c r="S79" s="174"/>
      <c r="T79" s="174"/>
      <c r="U79" s="174"/>
    </row>
    <row r="80" spans="2:21" ht="16.2">
      <c r="B80" s="274"/>
      <c r="C80" s="410"/>
      <c r="D80" s="274"/>
      <c r="E80" s="414"/>
      <c r="F80" s="219" t="s">
        <v>300</v>
      </c>
      <c r="G80" s="222"/>
      <c r="H80" s="222"/>
      <c r="I80" s="174"/>
      <c r="J80" s="174"/>
      <c r="K80" s="174"/>
      <c r="L80" s="174"/>
      <c r="M80" s="174"/>
      <c r="N80" s="174"/>
      <c r="O80" s="174"/>
      <c r="P80" s="174"/>
      <c r="Q80" s="174"/>
      <c r="R80" s="174"/>
      <c r="S80" s="174"/>
      <c r="T80" s="174"/>
      <c r="U80" s="174"/>
    </row>
    <row r="81" spans="2:21">
      <c r="B81" s="274"/>
      <c r="C81" s="410"/>
      <c r="D81" s="274"/>
      <c r="E81" s="324" t="s">
        <v>375</v>
      </c>
      <c r="F81" s="325"/>
      <c r="G81" s="222"/>
      <c r="H81" s="222"/>
      <c r="I81" s="174"/>
      <c r="J81" s="174"/>
      <c r="K81" s="174"/>
      <c r="L81" s="174"/>
      <c r="M81" s="174"/>
      <c r="N81" s="174"/>
      <c r="O81" s="174"/>
      <c r="P81" s="174"/>
      <c r="Q81" s="174"/>
      <c r="R81" s="174"/>
      <c r="S81" s="174"/>
      <c r="T81" s="174"/>
      <c r="U81" s="174"/>
    </row>
    <row r="82" spans="2:21">
      <c r="B82" s="274"/>
      <c r="C82" s="410"/>
      <c r="D82" s="274"/>
      <c r="E82" s="324" t="s">
        <v>135</v>
      </c>
      <c r="F82" s="325"/>
      <c r="G82" s="174"/>
      <c r="H82" s="174"/>
      <c r="I82" s="174"/>
      <c r="J82" s="174"/>
      <c r="K82" s="174"/>
      <c r="L82" s="174"/>
      <c r="M82" s="174"/>
      <c r="N82" s="174"/>
      <c r="O82" s="174"/>
      <c r="P82" s="174"/>
      <c r="Q82" s="174"/>
      <c r="R82" s="174"/>
      <c r="S82" s="174"/>
      <c r="T82" s="174"/>
      <c r="U82" s="174"/>
    </row>
    <row r="83" spans="2:21" ht="16.2" customHeight="1">
      <c r="B83" s="274"/>
      <c r="C83" s="410"/>
      <c r="D83" s="273" t="s">
        <v>376</v>
      </c>
      <c r="E83" s="392" t="s">
        <v>377</v>
      </c>
      <c r="F83" s="219" t="s">
        <v>409</v>
      </c>
      <c r="G83" s="174"/>
      <c r="H83" s="174"/>
      <c r="I83" s="174"/>
      <c r="J83" s="174"/>
      <c r="K83" s="174"/>
      <c r="L83" s="174"/>
      <c r="M83" s="174"/>
      <c r="N83" s="174"/>
      <c r="O83" s="174"/>
      <c r="P83" s="174"/>
      <c r="Q83" s="174"/>
      <c r="R83" s="174"/>
      <c r="S83" s="174"/>
      <c r="T83" s="174"/>
      <c r="U83" s="174"/>
    </row>
    <row r="84" spans="2:21" ht="16.2">
      <c r="B84" s="274"/>
      <c r="C84" s="410"/>
      <c r="D84" s="274"/>
      <c r="E84" s="266"/>
      <c r="F84" s="219" t="s">
        <v>397</v>
      </c>
      <c r="G84" s="174"/>
      <c r="H84" s="174"/>
      <c r="I84" s="174"/>
      <c r="J84" s="174"/>
      <c r="K84" s="174"/>
      <c r="L84" s="174"/>
      <c r="M84" s="174"/>
      <c r="N84" s="174"/>
      <c r="O84" s="174"/>
      <c r="P84" s="174"/>
      <c r="Q84" s="174"/>
      <c r="R84" s="174"/>
      <c r="S84" s="174"/>
      <c r="T84" s="174"/>
      <c r="U84" s="174"/>
    </row>
    <row r="85" spans="2:21" ht="16.2">
      <c r="B85" s="274"/>
      <c r="C85" s="410"/>
      <c r="D85" s="274"/>
      <c r="E85" s="267"/>
      <c r="F85" s="219" t="s">
        <v>378</v>
      </c>
      <c r="G85" s="174"/>
      <c r="H85" s="174"/>
      <c r="I85" s="174"/>
      <c r="J85" s="174"/>
      <c r="K85" s="174"/>
      <c r="L85" s="174"/>
      <c r="M85" s="174"/>
      <c r="N85" s="174"/>
      <c r="O85" s="174"/>
      <c r="P85" s="174"/>
      <c r="Q85" s="174"/>
      <c r="R85" s="174"/>
      <c r="S85" s="174"/>
      <c r="T85" s="174"/>
      <c r="U85" s="174"/>
    </row>
    <row r="86" spans="2:21" ht="16.5" customHeight="1">
      <c r="B86" s="274"/>
      <c r="C86" s="410"/>
      <c r="D86" s="274"/>
      <c r="E86" s="392" t="s">
        <v>379</v>
      </c>
      <c r="F86" s="219" t="s">
        <v>380</v>
      </c>
      <c r="G86" s="174"/>
      <c r="H86" s="174"/>
      <c r="I86" s="174"/>
      <c r="J86" s="174"/>
      <c r="K86" s="174"/>
      <c r="L86" s="174"/>
      <c r="M86" s="174"/>
      <c r="N86" s="174"/>
      <c r="O86" s="174"/>
      <c r="P86" s="174"/>
      <c r="Q86" s="174"/>
      <c r="R86" s="174"/>
      <c r="S86" s="174"/>
      <c r="T86" s="174"/>
      <c r="U86" s="174"/>
    </row>
    <row r="87" spans="2:21" ht="16.2">
      <c r="B87" s="274"/>
      <c r="C87" s="410"/>
      <c r="D87" s="274"/>
      <c r="E87" s="266"/>
      <c r="F87" s="219" t="s">
        <v>381</v>
      </c>
      <c r="G87" s="174"/>
      <c r="H87" s="174"/>
      <c r="I87" s="174"/>
      <c r="J87" s="174"/>
      <c r="K87" s="174"/>
      <c r="L87" s="174"/>
      <c r="M87" s="174"/>
      <c r="N87" s="174"/>
      <c r="O87" s="174"/>
      <c r="P87" s="174"/>
      <c r="Q87" s="174"/>
      <c r="R87" s="174"/>
      <c r="S87" s="174"/>
      <c r="T87" s="174"/>
      <c r="U87" s="174"/>
    </row>
    <row r="88" spans="2:21">
      <c r="B88" s="274"/>
      <c r="C88" s="410"/>
      <c r="D88" s="274"/>
      <c r="E88" s="266"/>
      <c r="F88" s="219" t="s">
        <v>382</v>
      </c>
      <c r="G88" s="174"/>
      <c r="H88" s="174"/>
      <c r="I88" s="174"/>
      <c r="J88" s="174"/>
      <c r="K88" s="174"/>
      <c r="L88" s="174"/>
      <c r="M88" s="174"/>
      <c r="N88" s="174"/>
      <c r="O88" s="174"/>
      <c r="P88" s="174"/>
      <c r="Q88" s="174"/>
      <c r="R88" s="174"/>
      <c r="S88" s="174"/>
      <c r="T88" s="174"/>
      <c r="U88" s="174"/>
    </row>
    <row r="89" spans="2:21" ht="16.2">
      <c r="B89" s="274"/>
      <c r="C89" s="410"/>
      <c r="D89" s="274"/>
      <c r="E89" s="266"/>
      <c r="F89" s="219" t="s">
        <v>383</v>
      </c>
      <c r="G89" s="174"/>
      <c r="H89" s="174"/>
      <c r="I89" s="174"/>
      <c r="J89" s="174"/>
      <c r="K89" s="174"/>
      <c r="L89" s="174"/>
      <c r="M89" s="174"/>
      <c r="N89" s="174"/>
      <c r="O89" s="174"/>
      <c r="P89" s="174"/>
      <c r="Q89" s="174"/>
      <c r="R89" s="174"/>
      <c r="S89" s="174"/>
      <c r="T89" s="174"/>
      <c r="U89" s="174"/>
    </row>
    <row r="90" spans="2:21" ht="16.2">
      <c r="B90" s="274"/>
      <c r="C90" s="410"/>
      <c r="D90" s="274"/>
      <c r="E90" s="266"/>
      <c r="F90" s="219" t="s">
        <v>398</v>
      </c>
      <c r="G90" s="174"/>
      <c r="H90" s="174"/>
      <c r="I90" s="174"/>
      <c r="J90" s="174"/>
      <c r="K90" s="174"/>
      <c r="L90" s="174"/>
      <c r="M90" s="174"/>
      <c r="N90" s="174"/>
      <c r="O90" s="174"/>
      <c r="P90" s="174"/>
      <c r="Q90" s="174"/>
      <c r="R90" s="174"/>
      <c r="S90" s="174"/>
      <c r="T90" s="174"/>
      <c r="U90" s="174"/>
    </row>
    <row r="91" spans="2:21" ht="16.2">
      <c r="B91" s="274"/>
      <c r="C91" s="410"/>
      <c r="D91" s="274"/>
      <c r="E91" s="267"/>
      <c r="F91" s="219" t="s">
        <v>378</v>
      </c>
      <c r="G91" s="174"/>
      <c r="H91" s="174"/>
      <c r="I91" s="174"/>
      <c r="J91" s="174"/>
      <c r="K91" s="174"/>
      <c r="L91" s="174"/>
      <c r="M91" s="174"/>
      <c r="N91" s="174"/>
      <c r="O91" s="174"/>
      <c r="P91" s="174"/>
      <c r="Q91" s="174"/>
      <c r="R91" s="174"/>
      <c r="S91" s="174"/>
      <c r="T91" s="174"/>
      <c r="U91" s="174"/>
    </row>
    <row r="92" spans="2:21" ht="16.5" customHeight="1">
      <c r="B92" s="274"/>
      <c r="C92" s="410"/>
      <c r="D92" s="274"/>
      <c r="E92" s="247" t="s">
        <v>384</v>
      </c>
      <c r="F92" s="248"/>
      <c r="G92" s="174"/>
      <c r="H92" s="174"/>
      <c r="I92" s="174"/>
      <c r="J92" s="174"/>
      <c r="K92" s="174"/>
      <c r="L92" s="174"/>
      <c r="M92" s="174"/>
      <c r="N92" s="174"/>
      <c r="O92" s="174"/>
      <c r="P92" s="174"/>
      <c r="Q92" s="174"/>
      <c r="R92" s="174"/>
      <c r="S92" s="174"/>
      <c r="T92" s="174"/>
      <c r="U92" s="174"/>
    </row>
    <row r="93" spans="2:21">
      <c r="B93" s="274"/>
      <c r="C93" s="411"/>
      <c r="D93" s="275"/>
      <c r="E93" s="247" t="s">
        <v>367</v>
      </c>
      <c r="F93" s="249"/>
      <c r="G93" s="174"/>
      <c r="H93" s="174"/>
      <c r="I93" s="174"/>
      <c r="J93" s="174"/>
      <c r="K93" s="174"/>
      <c r="L93" s="174"/>
      <c r="M93" s="174"/>
      <c r="N93" s="174"/>
      <c r="O93" s="174"/>
      <c r="P93" s="174"/>
      <c r="Q93" s="174"/>
      <c r="R93" s="174"/>
      <c r="S93" s="174"/>
      <c r="T93" s="174"/>
      <c r="U93" s="174"/>
    </row>
    <row r="94" spans="2:21" ht="16.2">
      <c r="B94" s="274"/>
      <c r="C94" s="342" t="s">
        <v>369</v>
      </c>
      <c r="D94" s="343"/>
      <c r="E94" s="343"/>
      <c r="F94" s="344"/>
      <c r="G94" s="95"/>
      <c r="H94" s="95"/>
      <c r="I94" s="95"/>
      <c r="J94" s="95"/>
      <c r="K94" s="95"/>
      <c r="L94" s="95"/>
      <c r="M94" s="95"/>
      <c r="N94" s="95"/>
      <c r="O94" s="95"/>
      <c r="P94" s="95"/>
      <c r="Q94" s="95"/>
      <c r="R94" s="95"/>
      <c r="S94" s="95"/>
      <c r="T94" s="95"/>
      <c r="U94" s="95"/>
    </row>
    <row r="95" spans="2:21" ht="16.2">
      <c r="B95" s="274"/>
      <c r="C95" s="342" t="s">
        <v>370</v>
      </c>
      <c r="D95" s="343"/>
      <c r="E95" s="343"/>
      <c r="F95" s="344"/>
      <c r="G95" s="96">
        <f>SUM(G76:G94)</f>
        <v>0</v>
      </c>
      <c r="H95" s="96">
        <f>SUM(H76:H94)</f>
        <v>0</v>
      </c>
      <c r="I95" s="96">
        <f>SUM(I76:I94)</f>
        <v>0</v>
      </c>
      <c r="J95" s="96">
        <f>SUM(J76:J94)</f>
        <v>0</v>
      </c>
      <c r="K95" s="96">
        <f>SUM(K76:K94)</f>
        <v>0</v>
      </c>
      <c r="L95" s="96">
        <f>SUM(L76:L94)</f>
        <v>0</v>
      </c>
      <c r="M95" s="96">
        <f>SUM(M76:M94)</f>
        <v>0</v>
      </c>
      <c r="N95" s="96">
        <f>SUM(N76:N94)</f>
        <v>0</v>
      </c>
      <c r="O95" s="96">
        <f>SUM(O76:O94)</f>
        <v>0</v>
      </c>
      <c r="P95" s="96">
        <f>SUM(P76:P94)</f>
        <v>0</v>
      </c>
      <c r="Q95" s="96">
        <f>SUM(Q76:Q94)</f>
        <v>0</v>
      </c>
      <c r="R95" s="96">
        <f>SUM(R76:R94)</f>
        <v>0</v>
      </c>
      <c r="S95" s="96">
        <f>SUM(S76:S94)</f>
        <v>0</v>
      </c>
      <c r="T95" s="96">
        <f>SUM(T76:T94)</f>
        <v>0</v>
      </c>
      <c r="U95" s="96">
        <f>SUM(U76:U94)</f>
        <v>0</v>
      </c>
    </row>
    <row r="96" spans="2:21" ht="16.2">
      <c r="B96" s="274"/>
      <c r="C96" s="342" t="s">
        <v>371</v>
      </c>
      <c r="D96" s="343"/>
      <c r="E96" s="343"/>
      <c r="F96" s="344"/>
      <c r="G96" s="95"/>
      <c r="H96" s="95"/>
      <c r="I96" s="95"/>
      <c r="J96" s="95"/>
      <c r="K96" s="95"/>
      <c r="L96" s="95"/>
      <c r="M96" s="95"/>
      <c r="N96" s="95"/>
      <c r="O96" s="95"/>
      <c r="P96" s="95"/>
      <c r="Q96" s="95"/>
      <c r="R96" s="95"/>
      <c r="S96" s="95"/>
      <c r="T96" s="95"/>
      <c r="U96" s="95"/>
    </row>
    <row r="97" spans="2:21" ht="16.2">
      <c r="B97" s="275"/>
      <c r="C97" s="342" t="s">
        <v>372</v>
      </c>
      <c r="D97" s="343"/>
      <c r="E97" s="343"/>
      <c r="F97" s="344"/>
      <c r="G97" s="96">
        <f>G95+G96</f>
        <v>0</v>
      </c>
      <c r="H97" s="96">
        <f t="shared" ref="H97:U97" si="4">H95+H96</f>
        <v>0</v>
      </c>
      <c r="I97" s="96">
        <f t="shared" si="4"/>
        <v>0</v>
      </c>
      <c r="J97" s="96">
        <f t="shared" si="4"/>
        <v>0</v>
      </c>
      <c r="K97" s="96">
        <f t="shared" si="4"/>
        <v>0</v>
      </c>
      <c r="L97" s="96">
        <f t="shared" si="4"/>
        <v>0</v>
      </c>
      <c r="M97" s="96">
        <f t="shared" si="4"/>
        <v>0</v>
      </c>
      <c r="N97" s="96">
        <f t="shared" si="4"/>
        <v>0</v>
      </c>
      <c r="O97" s="96">
        <f t="shared" si="4"/>
        <v>0</v>
      </c>
      <c r="P97" s="96">
        <f t="shared" si="4"/>
        <v>0</v>
      </c>
      <c r="Q97" s="96">
        <f t="shared" si="4"/>
        <v>0</v>
      </c>
      <c r="R97" s="96">
        <f t="shared" si="4"/>
        <v>0</v>
      </c>
      <c r="S97" s="96">
        <f t="shared" si="4"/>
        <v>0</v>
      </c>
      <c r="T97" s="96">
        <f t="shared" si="4"/>
        <v>0</v>
      </c>
      <c r="U97" s="96">
        <f t="shared" si="4"/>
        <v>0</v>
      </c>
    </row>
    <row r="98" spans="2:21" ht="16.5" customHeight="1">
      <c r="B98" s="408" t="s">
        <v>323</v>
      </c>
      <c r="C98" s="409" t="s">
        <v>358</v>
      </c>
      <c r="D98" s="273" t="s">
        <v>374</v>
      </c>
      <c r="E98" s="324" t="s">
        <v>142</v>
      </c>
      <c r="F98" s="325"/>
      <c r="G98" s="174"/>
      <c r="H98" s="174"/>
      <c r="I98" s="174"/>
      <c r="J98" s="174"/>
      <c r="K98" s="174"/>
      <c r="L98" s="174"/>
      <c r="M98" s="174"/>
      <c r="N98" s="174"/>
      <c r="O98" s="174"/>
      <c r="P98" s="174"/>
      <c r="Q98" s="174"/>
      <c r="R98" s="174"/>
      <c r="S98" s="174"/>
      <c r="T98" s="174"/>
      <c r="U98" s="174"/>
    </row>
    <row r="99" spans="2:21" ht="16.5" customHeight="1">
      <c r="B99" s="274"/>
      <c r="C99" s="410"/>
      <c r="D99" s="274"/>
      <c r="E99" s="412" t="s">
        <v>134</v>
      </c>
      <c r="F99" s="219" t="s">
        <v>359</v>
      </c>
      <c r="G99" s="220"/>
      <c r="H99" s="220"/>
      <c r="I99" s="174"/>
      <c r="J99" s="174"/>
      <c r="K99" s="174"/>
      <c r="L99" s="174"/>
      <c r="M99" s="174"/>
      <c r="N99" s="174"/>
      <c r="O99" s="174"/>
      <c r="P99" s="174"/>
      <c r="Q99" s="174"/>
      <c r="R99" s="174"/>
      <c r="S99" s="174"/>
      <c r="T99" s="174"/>
      <c r="U99" s="174"/>
    </row>
    <row r="100" spans="2:21" ht="16.2">
      <c r="B100" s="274"/>
      <c r="C100" s="410"/>
      <c r="D100" s="274"/>
      <c r="E100" s="413"/>
      <c r="F100" s="219" t="s">
        <v>361</v>
      </c>
      <c r="G100" s="221"/>
      <c r="H100" s="221"/>
      <c r="I100" s="174"/>
      <c r="J100" s="174"/>
      <c r="K100" s="174"/>
      <c r="L100" s="174"/>
      <c r="M100" s="174"/>
      <c r="N100" s="174"/>
      <c r="O100" s="174"/>
      <c r="P100" s="174"/>
      <c r="Q100" s="174"/>
      <c r="R100" s="174"/>
      <c r="S100" s="174"/>
      <c r="T100" s="174"/>
      <c r="U100" s="174"/>
    </row>
    <row r="101" spans="2:21" ht="16.2">
      <c r="B101" s="274"/>
      <c r="C101" s="410"/>
      <c r="D101" s="274"/>
      <c r="E101" s="413"/>
      <c r="F101" s="219" t="s">
        <v>364</v>
      </c>
      <c r="G101" s="222"/>
      <c r="H101" s="222"/>
      <c r="I101" s="174"/>
      <c r="J101" s="174"/>
      <c r="K101" s="174"/>
      <c r="L101" s="174"/>
      <c r="M101" s="174"/>
      <c r="N101" s="174"/>
      <c r="O101" s="174"/>
      <c r="P101" s="174"/>
      <c r="Q101" s="174"/>
      <c r="R101" s="174"/>
      <c r="S101" s="174"/>
      <c r="T101" s="174"/>
      <c r="U101" s="174"/>
    </row>
    <row r="102" spans="2:21" ht="16.2">
      <c r="B102" s="274"/>
      <c r="C102" s="410"/>
      <c r="D102" s="274"/>
      <c r="E102" s="414"/>
      <c r="F102" s="219" t="s">
        <v>300</v>
      </c>
      <c r="G102" s="222"/>
      <c r="H102" s="222"/>
      <c r="I102" s="174"/>
      <c r="J102" s="174"/>
      <c r="K102" s="174"/>
      <c r="L102" s="174"/>
      <c r="M102" s="174"/>
      <c r="N102" s="174"/>
      <c r="O102" s="174"/>
      <c r="P102" s="174"/>
      <c r="Q102" s="174"/>
      <c r="R102" s="174"/>
      <c r="S102" s="174"/>
      <c r="T102" s="174"/>
      <c r="U102" s="174"/>
    </row>
    <row r="103" spans="2:21">
      <c r="B103" s="274"/>
      <c r="C103" s="410"/>
      <c r="D103" s="274"/>
      <c r="E103" s="324" t="s">
        <v>375</v>
      </c>
      <c r="F103" s="325"/>
      <c r="G103" s="222"/>
      <c r="H103" s="222"/>
      <c r="I103" s="174"/>
      <c r="J103" s="174"/>
      <c r="K103" s="174"/>
      <c r="L103" s="174"/>
      <c r="M103" s="174"/>
      <c r="N103" s="174"/>
      <c r="O103" s="174"/>
      <c r="P103" s="174"/>
      <c r="Q103" s="174"/>
      <c r="R103" s="174"/>
      <c r="S103" s="174"/>
      <c r="T103" s="174"/>
      <c r="U103" s="174"/>
    </row>
    <row r="104" spans="2:21">
      <c r="B104" s="274"/>
      <c r="C104" s="410"/>
      <c r="D104" s="274"/>
      <c r="E104" s="324" t="s">
        <v>135</v>
      </c>
      <c r="F104" s="325"/>
      <c r="G104" s="174"/>
      <c r="H104" s="174"/>
      <c r="I104" s="174"/>
      <c r="J104" s="174"/>
      <c r="K104" s="174"/>
      <c r="L104" s="174"/>
      <c r="M104" s="174"/>
      <c r="N104" s="174"/>
      <c r="O104" s="174"/>
      <c r="P104" s="174"/>
      <c r="Q104" s="174"/>
      <c r="R104" s="174"/>
      <c r="S104" s="174"/>
      <c r="T104" s="174"/>
      <c r="U104" s="174"/>
    </row>
    <row r="105" spans="2:21" ht="16.2" customHeight="1">
      <c r="B105" s="274"/>
      <c r="C105" s="410"/>
      <c r="D105" s="273" t="s">
        <v>376</v>
      </c>
      <c r="E105" s="392" t="s">
        <v>377</v>
      </c>
      <c r="F105" s="219" t="s">
        <v>409</v>
      </c>
      <c r="G105" s="174"/>
      <c r="H105" s="174"/>
      <c r="I105" s="174"/>
      <c r="J105" s="174"/>
      <c r="K105" s="174"/>
      <c r="L105" s="174"/>
      <c r="M105" s="174"/>
      <c r="N105" s="174"/>
      <c r="O105" s="174"/>
      <c r="P105" s="174"/>
      <c r="Q105" s="174"/>
      <c r="R105" s="174"/>
      <c r="S105" s="174"/>
      <c r="T105" s="174"/>
      <c r="U105" s="174"/>
    </row>
    <row r="106" spans="2:21">
      <c r="B106" s="274"/>
      <c r="C106" s="410"/>
      <c r="D106" s="274"/>
      <c r="E106" s="266"/>
      <c r="F106" s="219" t="s">
        <v>397</v>
      </c>
      <c r="G106" s="174"/>
      <c r="H106" s="174"/>
      <c r="I106" s="174"/>
      <c r="J106" s="174"/>
      <c r="K106" s="174"/>
      <c r="L106" s="174"/>
      <c r="M106" s="174"/>
      <c r="N106" s="174"/>
      <c r="O106" s="174"/>
      <c r="P106" s="174"/>
      <c r="Q106" s="174"/>
      <c r="R106" s="174"/>
      <c r="S106" s="174"/>
      <c r="T106" s="174"/>
      <c r="U106" s="174"/>
    </row>
    <row r="107" spans="2:21" ht="16.2">
      <c r="B107" s="274"/>
      <c r="C107" s="410"/>
      <c r="D107" s="274"/>
      <c r="E107" s="267"/>
      <c r="F107" s="219" t="s">
        <v>378</v>
      </c>
      <c r="G107" s="174"/>
      <c r="H107" s="174"/>
      <c r="I107" s="174"/>
      <c r="J107" s="174"/>
      <c r="K107" s="174"/>
      <c r="L107" s="174"/>
      <c r="M107" s="174"/>
      <c r="N107" s="174"/>
      <c r="O107" s="174"/>
      <c r="P107" s="174"/>
      <c r="Q107" s="174"/>
      <c r="R107" s="174"/>
      <c r="S107" s="174"/>
      <c r="T107" s="174"/>
      <c r="U107" s="174"/>
    </row>
    <row r="108" spans="2:21" ht="16.5" customHeight="1">
      <c r="B108" s="274"/>
      <c r="C108" s="410"/>
      <c r="D108" s="274"/>
      <c r="E108" s="392" t="s">
        <v>379</v>
      </c>
      <c r="F108" s="219" t="s">
        <v>380</v>
      </c>
      <c r="G108" s="174"/>
      <c r="H108" s="174"/>
      <c r="I108" s="174"/>
      <c r="J108" s="174"/>
      <c r="K108" s="174"/>
      <c r="L108" s="174"/>
      <c r="M108" s="174"/>
      <c r="N108" s="174"/>
      <c r="O108" s="174"/>
      <c r="P108" s="174"/>
      <c r="Q108" s="174"/>
      <c r="R108" s="174"/>
      <c r="S108" s="174"/>
      <c r="T108" s="174"/>
      <c r="U108" s="174"/>
    </row>
    <row r="109" spans="2:21" ht="16.2">
      <c r="B109" s="274"/>
      <c r="C109" s="410"/>
      <c r="D109" s="274"/>
      <c r="E109" s="266"/>
      <c r="F109" s="219" t="s">
        <v>381</v>
      </c>
      <c r="G109" s="174"/>
      <c r="H109" s="174"/>
      <c r="I109" s="174"/>
      <c r="J109" s="174"/>
      <c r="K109" s="174"/>
      <c r="L109" s="174"/>
      <c r="M109" s="174"/>
      <c r="N109" s="174"/>
      <c r="O109" s="174"/>
      <c r="P109" s="174"/>
      <c r="Q109" s="174"/>
      <c r="R109" s="174"/>
      <c r="S109" s="174"/>
      <c r="T109" s="174"/>
      <c r="U109" s="174"/>
    </row>
    <row r="110" spans="2:21" ht="16.2">
      <c r="B110" s="274"/>
      <c r="C110" s="410"/>
      <c r="D110" s="274"/>
      <c r="E110" s="266"/>
      <c r="F110" s="219" t="s">
        <v>382</v>
      </c>
      <c r="G110" s="174"/>
      <c r="H110" s="174"/>
      <c r="I110" s="174"/>
      <c r="J110" s="174"/>
      <c r="K110" s="174"/>
      <c r="L110" s="174"/>
      <c r="M110" s="174"/>
      <c r="N110" s="174"/>
      <c r="O110" s="174"/>
      <c r="P110" s="174"/>
      <c r="Q110" s="174"/>
      <c r="R110" s="174"/>
      <c r="S110" s="174"/>
      <c r="T110" s="174"/>
      <c r="U110" s="174"/>
    </row>
    <row r="111" spans="2:21" ht="16.2">
      <c r="B111" s="274"/>
      <c r="C111" s="410"/>
      <c r="D111" s="274"/>
      <c r="E111" s="266"/>
      <c r="F111" s="219" t="s">
        <v>383</v>
      </c>
      <c r="G111" s="174"/>
      <c r="H111" s="174"/>
      <c r="I111" s="174"/>
      <c r="J111" s="174"/>
      <c r="K111" s="174"/>
      <c r="L111" s="174"/>
      <c r="M111" s="174"/>
      <c r="N111" s="174"/>
      <c r="O111" s="174"/>
      <c r="P111" s="174"/>
      <c r="Q111" s="174"/>
      <c r="R111" s="174"/>
      <c r="S111" s="174"/>
      <c r="T111" s="174"/>
      <c r="U111" s="174"/>
    </row>
    <row r="112" spans="2:21" ht="16.2">
      <c r="B112" s="274"/>
      <c r="C112" s="410"/>
      <c r="D112" s="274"/>
      <c r="E112" s="266"/>
      <c r="F112" s="219" t="s">
        <v>398</v>
      </c>
      <c r="G112" s="174"/>
      <c r="H112" s="174"/>
      <c r="I112" s="174"/>
      <c r="J112" s="174"/>
      <c r="K112" s="174"/>
      <c r="L112" s="174"/>
      <c r="M112" s="174"/>
      <c r="N112" s="174"/>
      <c r="O112" s="174"/>
      <c r="P112" s="174"/>
      <c r="Q112" s="174"/>
      <c r="R112" s="174"/>
      <c r="S112" s="174"/>
      <c r="T112" s="174"/>
      <c r="U112" s="174"/>
    </row>
    <row r="113" spans="1:21" ht="16.2">
      <c r="B113" s="274"/>
      <c r="C113" s="410"/>
      <c r="D113" s="274"/>
      <c r="E113" s="267"/>
      <c r="F113" s="219" t="s">
        <v>378</v>
      </c>
      <c r="G113" s="174"/>
      <c r="H113" s="174"/>
      <c r="I113" s="174"/>
      <c r="J113" s="174"/>
      <c r="K113" s="174"/>
      <c r="L113" s="174"/>
      <c r="M113" s="174"/>
      <c r="N113" s="174"/>
      <c r="O113" s="174"/>
      <c r="P113" s="174"/>
      <c r="Q113" s="174"/>
      <c r="R113" s="174"/>
      <c r="S113" s="174"/>
      <c r="T113" s="174"/>
      <c r="U113" s="174"/>
    </row>
    <row r="114" spans="1:21" ht="16.5" customHeight="1">
      <c r="B114" s="274"/>
      <c r="C114" s="410"/>
      <c r="D114" s="274"/>
      <c r="E114" s="247" t="s">
        <v>384</v>
      </c>
      <c r="F114" s="248"/>
      <c r="G114" s="174"/>
      <c r="H114" s="174"/>
      <c r="I114" s="174"/>
      <c r="J114" s="174"/>
      <c r="K114" s="174"/>
      <c r="L114" s="174"/>
      <c r="M114" s="174"/>
      <c r="N114" s="174"/>
      <c r="O114" s="174"/>
      <c r="P114" s="174"/>
      <c r="Q114" s="174"/>
      <c r="R114" s="174"/>
      <c r="S114" s="174"/>
      <c r="T114" s="174"/>
      <c r="U114" s="174"/>
    </row>
    <row r="115" spans="1:21" ht="16.2" customHeight="1">
      <c r="B115" s="274"/>
      <c r="C115" s="411"/>
      <c r="D115" s="275"/>
      <c r="E115" s="247" t="s">
        <v>367</v>
      </c>
      <c r="F115" s="249"/>
      <c r="G115" s="174"/>
      <c r="H115" s="174"/>
      <c r="I115" s="174"/>
      <c r="J115" s="174"/>
      <c r="K115" s="174"/>
      <c r="L115" s="174"/>
      <c r="M115" s="174"/>
      <c r="N115" s="174"/>
      <c r="O115" s="174"/>
      <c r="P115" s="174"/>
      <c r="Q115" s="174"/>
      <c r="R115" s="174"/>
      <c r="S115" s="174"/>
      <c r="T115" s="174"/>
      <c r="U115" s="174"/>
    </row>
    <row r="116" spans="1:21" ht="16.2">
      <c r="B116" s="274"/>
      <c r="C116" s="342" t="s">
        <v>369</v>
      </c>
      <c r="D116" s="343"/>
      <c r="E116" s="343"/>
      <c r="F116" s="344"/>
      <c r="G116" s="95"/>
      <c r="H116" s="95"/>
      <c r="I116" s="95"/>
      <c r="J116" s="95"/>
      <c r="K116" s="95"/>
      <c r="L116" s="95"/>
      <c r="M116" s="95"/>
      <c r="N116" s="95"/>
      <c r="O116" s="95"/>
      <c r="P116" s="95"/>
      <c r="Q116" s="95"/>
      <c r="R116" s="95"/>
      <c r="S116" s="95"/>
      <c r="T116" s="95"/>
      <c r="U116" s="95"/>
    </row>
    <row r="117" spans="1:21" ht="16.2">
      <c r="B117" s="274"/>
      <c r="C117" s="342" t="s">
        <v>370</v>
      </c>
      <c r="D117" s="343"/>
      <c r="E117" s="343"/>
      <c r="F117" s="344"/>
      <c r="G117" s="96">
        <f>SUM(G98:G116)</f>
        <v>0</v>
      </c>
      <c r="H117" s="96">
        <f>SUM(H98:H116)</f>
        <v>0</v>
      </c>
      <c r="I117" s="96">
        <f>SUM(I98:I116)</f>
        <v>0</v>
      </c>
      <c r="J117" s="96">
        <f>SUM(J98:J116)</f>
        <v>0</v>
      </c>
      <c r="K117" s="96">
        <f>SUM(K98:K116)</f>
        <v>0</v>
      </c>
      <c r="L117" s="96">
        <f>SUM(L98:L116)</f>
        <v>0</v>
      </c>
      <c r="M117" s="96">
        <f>SUM(M98:M116)</f>
        <v>0</v>
      </c>
      <c r="N117" s="96">
        <f>SUM(N98:N116)</f>
        <v>0</v>
      </c>
      <c r="O117" s="96">
        <f>SUM(O98:O116)</f>
        <v>0</v>
      </c>
      <c r="P117" s="96">
        <f>SUM(P98:P116)</f>
        <v>0</v>
      </c>
      <c r="Q117" s="96">
        <f>SUM(Q98:Q116)</f>
        <v>0</v>
      </c>
      <c r="R117" s="96">
        <f>SUM(R98:R116)</f>
        <v>0</v>
      </c>
      <c r="S117" s="96">
        <f>SUM(S98:S116)</f>
        <v>0</v>
      </c>
      <c r="T117" s="96">
        <f>SUM(T98:T116)</f>
        <v>0</v>
      </c>
      <c r="U117" s="96">
        <f>SUM(U98:U116)</f>
        <v>0</v>
      </c>
    </row>
    <row r="118" spans="1:21" ht="16.2">
      <c r="B118" s="274"/>
      <c r="C118" s="342" t="s">
        <v>371</v>
      </c>
      <c r="D118" s="343"/>
      <c r="E118" s="343"/>
      <c r="F118" s="344"/>
      <c r="G118" s="95"/>
      <c r="H118" s="95"/>
      <c r="I118" s="95"/>
      <c r="J118" s="95"/>
      <c r="K118" s="95"/>
      <c r="L118" s="95"/>
      <c r="M118" s="95"/>
      <c r="N118" s="95"/>
      <c r="O118" s="95"/>
      <c r="P118" s="95"/>
      <c r="Q118" s="95"/>
      <c r="R118" s="95"/>
      <c r="S118" s="95"/>
      <c r="T118" s="95"/>
      <c r="U118" s="95"/>
    </row>
    <row r="119" spans="1:21" ht="16.2">
      <c r="B119" s="275"/>
      <c r="C119" s="342" t="s">
        <v>372</v>
      </c>
      <c r="D119" s="343"/>
      <c r="E119" s="343"/>
      <c r="F119" s="344"/>
      <c r="G119" s="96">
        <f>G117+G118</f>
        <v>0</v>
      </c>
      <c r="H119" s="96">
        <f t="shared" ref="H119:U119" si="5">H117+H118</f>
        <v>0</v>
      </c>
      <c r="I119" s="96">
        <f t="shared" si="5"/>
        <v>0</v>
      </c>
      <c r="J119" s="96">
        <f t="shared" si="5"/>
        <v>0</v>
      </c>
      <c r="K119" s="96">
        <f t="shared" si="5"/>
        <v>0</v>
      </c>
      <c r="L119" s="96">
        <f t="shared" si="5"/>
        <v>0</v>
      </c>
      <c r="M119" s="96">
        <f t="shared" si="5"/>
        <v>0</v>
      </c>
      <c r="N119" s="96">
        <f t="shared" si="5"/>
        <v>0</v>
      </c>
      <c r="O119" s="96">
        <f t="shared" si="5"/>
        <v>0</v>
      </c>
      <c r="P119" s="96">
        <f t="shared" si="5"/>
        <v>0</v>
      </c>
      <c r="Q119" s="96">
        <f t="shared" si="5"/>
        <v>0</v>
      </c>
      <c r="R119" s="96">
        <f t="shared" si="5"/>
        <v>0</v>
      </c>
      <c r="S119" s="96">
        <f t="shared" si="5"/>
        <v>0</v>
      </c>
      <c r="T119" s="96">
        <f t="shared" si="5"/>
        <v>0</v>
      </c>
      <c r="U119" s="96">
        <f t="shared" si="5"/>
        <v>0</v>
      </c>
    </row>
    <row r="120" spans="1:21">
      <c r="B120" s="142"/>
      <c r="C120" s="231"/>
      <c r="D120" s="231"/>
      <c r="E120" s="231"/>
      <c r="F120" s="231"/>
      <c r="G120" s="86"/>
      <c r="H120" s="86"/>
      <c r="I120" s="86"/>
      <c r="J120" s="86"/>
      <c r="K120" s="86"/>
      <c r="L120" s="86"/>
      <c r="M120" s="86"/>
      <c r="N120" s="86"/>
      <c r="O120" s="86"/>
      <c r="P120" s="86"/>
      <c r="Q120" s="86"/>
      <c r="R120" s="86"/>
      <c r="S120" s="86"/>
      <c r="T120" s="86"/>
      <c r="U120" s="86"/>
    </row>
    <row r="121" spans="1:21" ht="16.2">
      <c r="A121" s="4" t="s">
        <v>410</v>
      </c>
    </row>
    <row r="122" spans="1:21" ht="16.2">
      <c r="A122" s="49" t="s">
        <v>413</v>
      </c>
      <c r="B122" s="230"/>
      <c r="C122" s="230"/>
      <c r="D122" s="230"/>
      <c r="E122" s="230"/>
    </row>
    <row r="123" spans="1:21" ht="16.2">
      <c r="B123" s="362"/>
      <c r="C123" s="383"/>
      <c r="D123" s="383"/>
      <c r="E123" s="383"/>
      <c r="F123" s="363"/>
      <c r="G123" s="140" t="s">
        <v>401</v>
      </c>
    </row>
    <row r="124" spans="1:21" ht="16.2">
      <c r="B124" s="366" t="s">
        <v>402</v>
      </c>
      <c r="C124" s="396" t="s">
        <v>403</v>
      </c>
      <c r="D124" s="397"/>
      <c r="E124" s="397"/>
      <c r="F124" s="398"/>
      <c r="G124" s="134"/>
    </row>
    <row r="125" spans="1:21">
      <c r="B125" s="370"/>
      <c r="C125" s="354" t="s">
        <v>404</v>
      </c>
      <c r="D125" s="399" t="s">
        <v>405</v>
      </c>
      <c r="E125" s="399"/>
      <c r="F125" s="399"/>
      <c r="G125" s="134"/>
    </row>
    <row r="126" spans="1:21">
      <c r="B126" s="370"/>
      <c r="C126" s="354"/>
      <c r="D126" s="399" t="s">
        <v>406</v>
      </c>
      <c r="E126" s="399"/>
      <c r="F126" s="399"/>
      <c r="G126" s="134"/>
    </row>
    <row r="127" spans="1:21">
      <c r="B127" s="370"/>
      <c r="C127" s="354"/>
      <c r="D127" s="399" t="s">
        <v>390</v>
      </c>
      <c r="E127" s="399"/>
      <c r="F127" s="399"/>
      <c r="G127" s="134"/>
    </row>
    <row r="128" spans="1:21">
      <c r="B128" s="370"/>
      <c r="C128" s="354"/>
      <c r="D128" s="354" t="s">
        <v>191</v>
      </c>
      <c r="E128" s="354"/>
      <c r="F128" s="354"/>
      <c r="G128" s="134"/>
    </row>
    <row r="129" spans="2:7">
      <c r="B129" s="371"/>
      <c r="C129" s="355" t="s">
        <v>443</v>
      </c>
      <c r="D129" s="355"/>
      <c r="E129" s="355"/>
      <c r="F129" s="355"/>
      <c r="G129" s="45">
        <f>SUM(G124:G128)</f>
        <v>0</v>
      </c>
    </row>
    <row r="130" spans="2:7" ht="15.75" customHeight="1">
      <c r="B130" s="366" t="s">
        <v>399</v>
      </c>
      <c r="C130" s="396" t="s">
        <v>403</v>
      </c>
      <c r="D130" s="397"/>
      <c r="E130" s="397"/>
      <c r="F130" s="398"/>
      <c r="G130" s="134"/>
    </row>
    <row r="131" spans="2:7">
      <c r="B131" s="367"/>
      <c r="C131" s="354" t="s">
        <v>404</v>
      </c>
      <c r="D131" s="399" t="s">
        <v>405</v>
      </c>
      <c r="E131" s="399"/>
      <c r="F131" s="399"/>
      <c r="G131" s="134"/>
    </row>
    <row r="132" spans="2:7">
      <c r="B132" s="367"/>
      <c r="C132" s="354"/>
      <c r="D132" s="399" t="s">
        <v>406</v>
      </c>
      <c r="E132" s="399"/>
      <c r="F132" s="399"/>
      <c r="G132" s="134"/>
    </row>
    <row r="133" spans="2:7">
      <c r="B133" s="367"/>
      <c r="C133" s="354"/>
      <c r="D133" s="399" t="s">
        <v>390</v>
      </c>
      <c r="E133" s="399"/>
      <c r="F133" s="399"/>
      <c r="G133" s="134"/>
    </row>
    <row r="134" spans="2:7">
      <c r="B134" s="367"/>
      <c r="C134" s="354"/>
      <c r="D134" s="354" t="s">
        <v>191</v>
      </c>
      <c r="E134" s="354"/>
      <c r="F134" s="354"/>
      <c r="G134" s="134"/>
    </row>
    <row r="135" spans="2:7">
      <c r="B135" s="367"/>
      <c r="C135" s="355" t="s">
        <v>443</v>
      </c>
      <c r="D135" s="355"/>
      <c r="E135" s="355"/>
      <c r="F135" s="355"/>
      <c r="G135" s="45">
        <f>SUM(G130:G134)</f>
        <v>0</v>
      </c>
    </row>
    <row r="136" spans="2:7" ht="16.2">
      <c r="B136" s="366" t="s">
        <v>400</v>
      </c>
      <c r="C136" s="396" t="s">
        <v>403</v>
      </c>
      <c r="D136" s="397"/>
      <c r="E136" s="397"/>
      <c r="F136" s="398"/>
      <c r="G136" s="134"/>
    </row>
    <row r="137" spans="2:7">
      <c r="B137" s="367"/>
      <c r="C137" s="354" t="s">
        <v>404</v>
      </c>
      <c r="D137" s="399" t="s">
        <v>405</v>
      </c>
      <c r="E137" s="399"/>
      <c r="F137" s="399"/>
      <c r="G137" s="134"/>
    </row>
    <row r="138" spans="2:7">
      <c r="B138" s="367"/>
      <c r="C138" s="354"/>
      <c r="D138" s="399" t="s">
        <v>406</v>
      </c>
      <c r="E138" s="399"/>
      <c r="F138" s="399"/>
      <c r="G138" s="134"/>
    </row>
    <row r="139" spans="2:7">
      <c r="B139" s="367"/>
      <c r="C139" s="354"/>
      <c r="D139" s="399" t="s">
        <v>390</v>
      </c>
      <c r="E139" s="399"/>
      <c r="F139" s="399"/>
      <c r="G139" s="134"/>
    </row>
    <row r="140" spans="2:7">
      <c r="B140" s="367"/>
      <c r="C140" s="354"/>
      <c r="D140" s="354" t="s">
        <v>191</v>
      </c>
      <c r="E140" s="354"/>
      <c r="F140" s="354"/>
      <c r="G140" s="134"/>
    </row>
    <row r="141" spans="2:7">
      <c r="B141" s="368"/>
      <c r="C141" s="355" t="s">
        <v>443</v>
      </c>
      <c r="D141" s="355"/>
      <c r="E141" s="355"/>
      <c r="F141" s="355"/>
      <c r="G141" s="45">
        <f>SUM(G136:G140)</f>
        <v>0</v>
      </c>
    </row>
  </sheetData>
  <mergeCells count="135">
    <mergeCell ref="C94:F94"/>
    <mergeCell ref="C95:F95"/>
    <mergeCell ref="C96:F96"/>
    <mergeCell ref="C97:F97"/>
    <mergeCell ref="B98:B119"/>
    <mergeCell ref="C98:C115"/>
    <mergeCell ref="D98:D104"/>
    <mergeCell ref="E98:F98"/>
    <mergeCell ref="E99:E102"/>
    <mergeCell ref="E103:F103"/>
    <mergeCell ref="B76:B97"/>
    <mergeCell ref="C116:F116"/>
    <mergeCell ref="C117:F117"/>
    <mergeCell ref="C118:F118"/>
    <mergeCell ref="C119:F119"/>
    <mergeCell ref="E104:F104"/>
    <mergeCell ref="D105:D115"/>
    <mergeCell ref="E105:E107"/>
    <mergeCell ref="E108:E113"/>
    <mergeCell ref="E114:F114"/>
    <mergeCell ref="E115:F115"/>
    <mergeCell ref="E82:F82"/>
    <mergeCell ref="D83:D93"/>
    <mergeCell ref="E83:E85"/>
    <mergeCell ref="E86:E91"/>
    <mergeCell ref="E92:F92"/>
    <mergeCell ref="E93:F93"/>
    <mergeCell ref="C72:F72"/>
    <mergeCell ref="C73:F73"/>
    <mergeCell ref="C74:F74"/>
    <mergeCell ref="C75:F75"/>
    <mergeCell ref="C76:C93"/>
    <mergeCell ref="D76:D82"/>
    <mergeCell ref="E76:F76"/>
    <mergeCell ref="E77:E80"/>
    <mergeCell ref="E81:F81"/>
    <mergeCell ref="E59:F59"/>
    <mergeCell ref="E60:F60"/>
    <mergeCell ref="D61:D71"/>
    <mergeCell ref="E61:E63"/>
    <mergeCell ref="E64:E69"/>
    <mergeCell ref="E70:F70"/>
    <mergeCell ref="E71:F71"/>
    <mergeCell ref="C47:F47"/>
    <mergeCell ref="C48:F48"/>
    <mergeCell ref="C49:F49"/>
    <mergeCell ref="C50:F50"/>
    <mergeCell ref="C53:F53"/>
    <mergeCell ref="E55:E58"/>
    <mergeCell ref="D42:D44"/>
    <mergeCell ref="E42:F42"/>
    <mergeCell ref="E43:F43"/>
    <mergeCell ref="E44:F44"/>
    <mergeCell ref="D45:F45"/>
    <mergeCell ref="D46:F46"/>
    <mergeCell ref="B36:B50"/>
    <mergeCell ref="D36:D38"/>
    <mergeCell ref="E36:F36"/>
    <mergeCell ref="E37:F37"/>
    <mergeCell ref="E38:F38"/>
    <mergeCell ref="D39:D41"/>
    <mergeCell ref="E39:F39"/>
    <mergeCell ref="E40:F40"/>
    <mergeCell ref="E41:F41"/>
    <mergeCell ref="B21:B35"/>
    <mergeCell ref="D21:D23"/>
    <mergeCell ref="E21:F21"/>
    <mergeCell ref="E22:F22"/>
    <mergeCell ref="D30:F30"/>
    <mergeCell ref="D31:F31"/>
    <mergeCell ref="C32:F32"/>
    <mergeCell ref="C33:F33"/>
    <mergeCell ref="C34:F34"/>
    <mergeCell ref="C35:F35"/>
    <mergeCell ref="E23:F23"/>
    <mergeCell ref="D24:D26"/>
    <mergeCell ref="E24:F24"/>
    <mergeCell ref="E25:F25"/>
    <mergeCell ref="E26:F26"/>
    <mergeCell ref="D27:D29"/>
    <mergeCell ref="E27:F27"/>
    <mergeCell ref="E28:F28"/>
    <mergeCell ref="E29:F29"/>
    <mergeCell ref="C21:C31"/>
    <mergeCell ref="E11:F11"/>
    <mergeCell ref="D12:D14"/>
    <mergeCell ref="E12:F12"/>
    <mergeCell ref="E13:F13"/>
    <mergeCell ref="E14:F14"/>
    <mergeCell ref="D15:F15"/>
    <mergeCell ref="C5:F5"/>
    <mergeCell ref="B6:B20"/>
    <mergeCell ref="D6:D8"/>
    <mergeCell ref="E6:F6"/>
    <mergeCell ref="E7:F7"/>
    <mergeCell ref="E8:F8"/>
    <mergeCell ref="D9:D11"/>
    <mergeCell ref="E9:F9"/>
    <mergeCell ref="E10:F10"/>
    <mergeCell ref="D16:F16"/>
    <mergeCell ref="C17:F17"/>
    <mergeCell ref="C18:F18"/>
    <mergeCell ref="C19:F19"/>
    <mergeCell ref="C20:F20"/>
    <mergeCell ref="C6:C16"/>
    <mergeCell ref="C135:F135"/>
    <mergeCell ref="B130:B135"/>
    <mergeCell ref="B136:B141"/>
    <mergeCell ref="C136:F136"/>
    <mergeCell ref="C137:C140"/>
    <mergeCell ref="D137:F137"/>
    <mergeCell ref="D138:F138"/>
    <mergeCell ref="D139:F139"/>
    <mergeCell ref="D140:F140"/>
    <mergeCell ref="C141:F141"/>
    <mergeCell ref="C36:C46"/>
    <mergeCell ref="C130:F130"/>
    <mergeCell ref="C131:C134"/>
    <mergeCell ref="D131:F131"/>
    <mergeCell ref="D132:F132"/>
    <mergeCell ref="D133:F133"/>
    <mergeCell ref="D134:F134"/>
    <mergeCell ref="C125:C128"/>
    <mergeCell ref="D125:F125"/>
    <mergeCell ref="D126:F126"/>
    <mergeCell ref="D127:F127"/>
    <mergeCell ref="D128:F128"/>
    <mergeCell ref="C129:F129"/>
    <mergeCell ref="C124:F124"/>
    <mergeCell ref="B123:F123"/>
    <mergeCell ref="B124:B129"/>
    <mergeCell ref="B54:B75"/>
    <mergeCell ref="C54:C71"/>
    <mergeCell ref="D54:D60"/>
    <mergeCell ref="E54:F54"/>
  </mergeCells>
  <phoneticPr fontId="20"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25"/>
  <sheetViews>
    <sheetView showGridLines="0" workbookViewId="0">
      <selection activeCell="A3" sqref="A3"/>
    </sheetView>
  </sheetViews>
  <sheetFormatPr defaultColWidth="8.88671875" defaultRowHeight="15.6"/>
  <cols>
    <col min="1" max="1" width="8.88671875" style="4"/>
    <col min="2" max="2" width="12.109375" style="4" customWidth="1"/>
    <col min="3" max="3" width="8.88671875" style="4"/>
    <col min="4" max="5" width="14.77734375" style="4" customWidth="1"/>
    <col min="6" max="6" width="16.77734375" style="4" customWidth="1"/>
    <col min="7" max="7" width="14.77734375" style="4" customWidth="1"/>
    <col min="8" max="16384" width="8.88671875" style="4"/>
  </cols>
  <sheetData>
    <row r="1" spans="1:7" ht="19.8">
      <c r="A1" s="225" t="s">
        <v>388</v>
      </c>
    </row>
    <row r="3" spans="1:7" ht="16.2">
      <c r="A3" s="4" t="s">
        <v>9</v>
      </c>
    </row>
    <row r="4" spans="1:7" ht="19.95" customHeight="1">
      <c r="A4" s="264"/>
      <c r="B4" s="264"/>
      <c r="C4" s="264"/>
      <c r="D4" s="268" t="s">
        <v>10</v>
      </c>
      <c r="E4" s="268"/>
      <c r="F4" s="268"/>
      <c r="G4" s="268"/>
    </row>
    <row r="5" spans="1:7" ht="33" customHeight="1">
      <c r="A5" s="264"/>
      <c r="B5" s="264"/>
      <c r="C5" s="264"/>
      <c r="D5" s="250" t="s">
        <v>78</v>
      </c>
      <c r="E5" s="251"/>
      <c r="F5" s="256" t="s">
        <v>79</v>
      </c>
      <c r="G5" s="251"/>
    </row>
    <row r="6" spans="1:7" ht="14.4" customHeight="1">
      <c r="A6" s="264"/>
      <c r="B6" s="264"/>
      <c r="C6" s="264"/>
      <c r="D6" s="252"/>
      <c r="E6" s="253"/>
      <c r="F6" s="257"/>
      <c r="G6" s="258"/>
    </row>
    <row r="7" spans="1:7" ht="1.95" customHeight="1">
      <c r="A7" s="264"/>
      <c r="B7" s="264"/>
      <c r="C7" s="264"/>
      <c r="D7" s="254"/>
      <c r="E7" s="255"/>
      <c r="F7" s="259"/>
      <c r="G7" s="260"/>
    </row>
    <row r="8" spans="1:7" ht="19.95" customHeight="1">
      <c r="A8" s="264"/>
      <c r="B8" s="264"/>
      <c r="C8" s="264"/>
      <c r="D8" s="5" t="s">
        <v>11</v>
      </c>
      <c r="E8" s="5" t="s">
        <v>56</v>
      </c>
      <c r="F8" s="5" t="s">
        <v>11</v>
      </c>
      <c r="G8" s="5" t="s">
        <v>56</v>
      </c>
    </row>
    <row r="9" spans="1:7" ht="19.95" customHeight="1">
      <c r="A9" s="264" t="s">
        <v>13</v>
      </c>
      <c r="B9" s="265" t="s">
        <v>14</v>
      </c>
      <c r="C9" s="5"/>
      <c r="D9" s="5"/>
      <c r="E9" s="5"/>
      <c r="F9" s="5"/>
      <c r="G9" s="5"/>
    </row>
    <row r="10" spans="1:7" ht="19.95" customHeight="1">
      <c r="A10" s="264"/>
      <c r="B10" s="266"/>
      <c r="C10" s="5"/>
      <c r="D10" s="5"/>
      <c r="E10" s="5"/>
      <c r="F10" s="5"/>
      <c r="G10" s="5"/>
    </row>
    <row r="11" spans="1:7" ht="19.95" customHeight="1">
      <c r="A11" s="264"/>
      <c r="B11" s="267"/>
      <c r="C11" s="5"/>
      <c r="D11" s="5"/>
      <c r="E11" s="5"/>
      <c r="F11" s="5"/>
      <c r="G11" s="5"/>
    </row>
    <row r="12" spans="1:7" ht="19.95" customHeight="1">
      <c r="A12" s="264"/>
      <c r="B12" s="264" t="s">
        <v>15</v>
      </c>
      <c r="C12" s="264"/>
      <c r="D12" s="5"/>
      <c r="E12" s="5"/>
      <c r="F12" s="5"/>
      <c r="G12" s="5"/>
    </row>
    <row r="13" spans="1:7" ht="19.95" customHeight="1">
      <c r="A13" s="264" t="s">
        <v>16</v>
      </c>
      <c r="B13" s="264"/>
      <c r="C13" s="264"/>
      <c r="D13" s="5"/>
      <c r="E13" s="5"/>
      <c r="F13" s="5"/>
      <c r="G13" s="5"/>
    </row>
    <row r="14" spans="1:7" s="50" customFormat="1" ht="19.95" customHeight="1"/>
    <row r="15" spans="1:7" ht="19.95" customHeight="1"/>
    <row r="16" spans="1:7" ht="19.95" customHeight="1">
      <c r="A16" s="49" t="s">
        <v>86</v>
      </c>
    </row>
    <row r="17" spans="1:7" ht="19.95" customHeight="1">
      <c r="A17" s="256"/>
      <c r="B17" s="261"/>
      <c r="C17" s="251"/>
      <c r="D17" s="268" t="s">
        <v>17</v>
      </c>
      <c r="E17" s="268"/>
      <c r="F17" s="268"/>
      <c r="G17" s="268"/>
    </row>
    <row r="18" spans="1:7" ht="19.95" customHeight="1">
      <c r="A18" s="252"/>
      <c r="B18" s="262"/>
      <c r="C18" s="253"/>
      <c r="D18" s="250" t="s">
        <v>78</v>
      </c>
      <c r="E18" s="251"/>
      <c r="F18" s="256" t="s">
        <v>79</v>
      </c>
      <c r="G18" s="251"/>
    </row>
    <row r="19" spans="1:7" ht="19.95" customHeight="1">
      <c r="A19" s="252"/>
      <c r="B19" s="262"/>
      <c r="C19" s="253"/>
      <c r="D19" s="252"/>
      <c r="E19" s="253"/>
      <c r="F19" s="257"/>
      <c r="G19" s="258"/>
    </row>
    <row r="20" spans="1:7" ht="5.4" customHeight="1">
      <c r="A20" s="252"/>
      <c r="B20" s="262"/>
      <c r="C20" s="253"/>
      <c r="D20" s="254"/>
      <c r="E20" s="255"/>
      <c r="F20" s="259"/>
      <c r="G20" s="260"/>
    </row>
    <row r="21" spans="1:7" ht="19.95" customHeight="1">
      <c r="A21" s="254"/>
      <c r="B21" s="263"/>
      <c r="C21" s="255"/>
      <c r="D21" s="5" t="s">
        <v>11</v>
      </c>
      <c r="E21" s="5" t="s">
        <v>12</v>
      </c>
      <c r="F21" s="5" t="s">
        <v>11</v>
      </c>
      <c r="G21" s="5" t="s">
        <v>12</v>
      </c>
    </row>
    <row r="22" spans="1:7" ht="19.95" customHeight="1">
      <c r="A22" s="247" t="s">
        <v>57</v>
      </c>
      <c r="B22" s="248"/>
      <c r="C22" s="249"/>
      <c r="D22" s="5"/>
      <c r="E22" s="5"/>
      <c r="F22" s="5"/>
      <c r="G22" s="5"/>
    </row>
    <row r="23" spans="1:7" ht="19.95" customHeight="1">
      <c r="A23" s="247" t="s">
        <v>58</v>
      </c>
      <c r="B23" s="248"/>
      <c r="C23" s="249"/>
      <c r="D23" s="5"/>
      <c r="E23" s="5"/>
      <c r="F23" s="5"/>
      <c r="G23" s="5"/>
    </row>
    <row r="24" spans="1:7" ht="19.95" customHeight="1">
      <c r="A24" s="247" t="s">
        <v>59</v>
      </c>
      <c r="B24" s="248"/>
      <c r="C24" s="249"/>
      <c r="D24" s="5"/>
      <c r="E24" s="5"/>
      <c r="F24" s="5"/>
      <c r="G24" s="5"/>
    </row>
    <row r="25" spans="1:7" ht="16.2">
      <c r="A25" s="50" t="s">
        <v>80</v>
      </c>
    </row>
  </sheetData>
  <mergeCells count="15">
    <mergeCell ref="A22:C22"/>
    <mergeCell ref="A23:C23"/>
    <mergeCell ref="A24:C24"/>
    <mergeCell ref="D5:E7"/>
    <mergeCell ref="F5:G7"/>
    <mergeCell ref="A17:C21"/>
    <mergeCell ref="D18:E20"/>
    <mergeCell ref="F18:G20"/>
    <mergeCell ref="A9:A12"/>
    <mergeCell ref="B12:C12"/>
    <mergeCell ref="A13:C13"/>
    <mergeCell ref="B9:B11"/>
    <mergeCell ref="D17:G17"/>
    <mergeCell ref="A4:C8"/>
    <mergeCell ref="D4:G4"/>
  </mergeCells>
  <phoneticPr fontId="20" type="noConversion"/>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6"/>
  <sheetViews>
    <sheetView showGridLines="0" workbookViewId="0"/>
  </sheetViews>
  <sheetFormatPr defaultColWidth="8.88671875" defaultRowHeight="15.6"/>
  <cols>
    <col min="1" max="1" width="13.44140625" style="4" customWidth="1"/>
    <col min="2" max="2" width="24.77734375" style="4" customWidth="1"/>
    <col min="3" max="3" width="24.33203125" style="4" customWidth="1"/>
    <col min="4" max="5" width="14.77734375" style="4" customWidth="1"/>
    <col min="6" max="6" width="13.33203125" style="4" customWidth="1"/>
    <col min="7" max="16384" width="8.88671875" style="4"/>
  </cols>
  <sheetData>
    <row r="1" spans="1:6" ht="19.8">
      <c r="A1" s="84" t="s">
        <v>388</v>
      </c>
    </row>
    <row r="3" spans="1:6" ht="16.2">
      <c r="A3" s="47" t="s">
        <v>60</v>
      </c>
      <c r="B3" s="41"/>
      <c r="C3" s="41"/>
      <c r="D3" s="41"/>
      <c r="E3" s="41"/>
      <c r="F3" s="41"/>
    </row>
    <row r="4" spans="1:6" ht="16.2">
      <c r="A4" s="264" t="s">
        <v>61</v>
      </c>
      <c r="B4" s="264"/>
      <c r="C4" s="5" t="s">
        <v>2</v>
      </c>
      <c r="D4" s="5" t="s">
        <v>3</v>
      </c>
      <c r="E4" s="5" t="s">
        <v>52</v>
      </c>
      <c r="F4" s="5" t="s">
        <v>62</v>
      </c>
    </row>
    <row r="5" spans="1:6">
      <c r="A5" s="265" t="s">
        <v>63</v>
      </c>
      <c r="B5" s="5" t="s">
        <v>37</v>
      </c>
      <c r="C5" s="5"/>
      <c r="D5" s="5"/>
      <c r="E5" s="5"/>
      <c r="F5" s="5"/>
    </row>
    <row r="6" spans="1:6">
      <c r="A6" s="266"/>
      <c r="B6" s="5" t="s">
        <v>38</v>
      </c>
      <c r="C6" s="5"/>
      <c r="D6" s="5"/>
      <c r="E6" s="5"/>
      <c r="F6" s="5"/>
    </row>
    <row r="7" spans="1:6">
      <c r="A7" s="267"/>
      <c r="B7" s="5" t="s">
        <v>39</v>
      </c>
      <c r="C7" s="5"/>
      <c r="D7" s="5"/>
      <c r="E7" s="5"/>
      <c r="F7" s="5"/>
    </row>
    <row r="8" spans="1:6">
      <c r="A8" s="265" t="s">
        <v>7</v>
      </c>
      <c r="B8" s="5" t="s">
        <v>40</v>
      </c>
      <c r="C8" s="5"/>
      <c r="D8" s="5"/>
      <c r="E8" s="5"/>
      <c r="F8" s="5"/>
    </row>
    <row r="9" spans="1:6">
      <c r="A9" s="266"/>
      <c r="B9" s="5" t="s">
        <v>41</v>
      </c>
      <c r="C9" s="5"/>
      <c r="D9" s="5"/>
      <c r="E9" s="5"/>
      <c r="F9" s="5"/>
    </row>
    <row r="10" spans="1:6">
      <c r="A10" s="266"/>
      <c r="B10" s="5" t="s">
        <v>42</v>
      </c>
      <c r="C10" s="5"/>
      <c r="D10" s="5"/>
      <c r="E10" s="5"/>
      <c r="F10" s="5"/>
    </row>
    <row r="11" spans="1:6" ht="16.2">
      <c r="A11" s="266"/>
      <c r="B11" s="5" t="s">
        <v>64</v>
      </c>
      <c r="C11" s="5"/>
      <c r="D11" s="5"/>
      <c r="E11" s="5"/>
      <c r="F11" s="5"/>
    </row>
    <row r="12" spans="1:6" ht="16.2">
      <c r="A12" s="266"/>
      <c r="B12" s="5" t="s">
        <v>65</v>
      </c>
      <c r="C12" s="5"/>
      <c r="D12" s="5"/>
      <c r="E12" s="5"/>
      <c r="F12" s="5"/>
    </row>
    <row r="13" spans="1:6" ht="16.2">
      <c r="A13" s="266"/>
      <c r="B13" s="5" t="s">
        <v>66</v>
      </c>
      <c r="C13" s="5"/>
      <c r="D13" s="5"/>
      <c r="E13" s="5"/>
      <c r="F13" s="5"/>
    </row>
    <row r="14" spans="1:6" ht="16.2">
      <c r="A14" s="266"/>
      <c r="B14" s="5" t="s">
        <v>67</v>
      </c>
      <c r="C14" s="5"/>
      <c r="D14" s="5"/>
      <c r="E14" s="5"/>
      <c r="F14" s="5"/>
    </row>
    <row r="15" spans="1:6" ht="16.2">
      <c r="A15" s="266"/>
      <c r="B15" s="53" t="s">
        <v>82</v>
      </c>
      <c r="C15" s="269"/>
      <c r="D15" s="270"/>
      <c r="E15" s="271"/>
      <c r="F15" s="5"/>
    </row>
    <row r="16" spans="1:6" ht="16.2">
      <c r="A16" s="267"/>
      <c r="B16" s="5" t="s">
        <v>83</v>
      </c>
      <c r="C16" s="269"/>
      <c r="D16" s="270"/>
      <c r="E16" s="271"/>
      <c r="F16" s="42"/>
    </row>
    <row r="17" spans="1:11" s="50" customFormat="1" ht="16.2">
      <c r="A17" s="50" t="s">
        <v>80</v>
      </c>
    </row>
    <row r="18" spans="1:11" s="50" customFormat="1" ht="16.2"/>
    <row r="19" spans="1:11">
      <c r="A19" s="7"/>
      <c r="B19" s="7"/>
      <c r="C19" s="7"/>
      <c r="D19" s="7"/>
      <c r="E19" s="7"/>
      <c r="F19" s="7"/>
      <c r="G19" s="7"/>
    </row>
    <row r="20" spans="1:11" ht="16.2">
      <c r="A20" s="47" t="s">
        <v>68</v>
      </c>
      <c r="B20" s="41"/>
      <c r="C20" s="41"/>
      <c r="D20" s="41"/>
      <c r="E20" s="41"/>
      <c r="F20" s="41"/>
      <c r="G20" s="41"/>
      <c r="H20" s="41"/>
      <c r="I20" s="41"/>
      <c r="J20" s="41"/>
      <c r="K20" s="41"/>
    </row>
    <row r="21" spans="1:11">
      <c r="A21" s="264" t="s">
        <v>61</v>
      </c>
      <c r="B21" s="264"/>
      <c r="C21" s="264"/>
      <c r="D21" s="268" t="s">
        <v>69</v>
      </c>
      <c r="E21" s="268"/>
      <c r="F21" s="268"/>
      <c r="G21" s="268"/>
      <c r="H21" s="268"/>
      <c r="I21" s="268"/>
      <c r="J21" s="268"/>
      <c r="K21" s="268"/>
    </row>
    <row r="22" spans="1:11">
      <c r="A22" s="264"/>
      <c r="B22" s="264"/>
      <c r="C22" s="264"/>
      <c r="D22" s="5">
        <v>1</v>
      </c>
      <c r="E22" s="5">
        <v>2</v>
      </c>
      <c r="F22" s="5">
        <v>5</v>
      </c>
      <c r="G22" s="5">
        <v>10</v>
      </c>
      <c r="H22" s="5">
        <v>15</v>
      </c>
      <c r="I22" s="5">
        <v>20</v>
      </c>
      <c r="J22" s="5">
        <v>25</v>
      </c>
      <c r="K22" s="5">
        <v>30</v>
      </c>
    </row>
    <row r="23" spans="1:11">
      <c r="A23" s="264" t="s">
        <v>2</v>
      </c>
      <c r="B23" s="273" t="s">
        <v>8</v>
      </c>
      <c r="C23" s="5" t="s">
        <v>43</v>
      </c>
      <c r="D23" s="5"/>
      <c r="E23" s="5"/>
      <c r="F23" s="5"/>
      <c r="G23" s="5"/>
      <c r="H23" s="5"/>
      <c r="I23" s="5"/>
      <c r="J23" s="5"/>
      <c r="K23" s="5"/>
    </row>
    <row r="24" spans="1:11">
      <c r="A24" s="264"/>
      <c r="B24" s="274"/>
      <c r="C24" s="5" t="s">
        <v>44</v>
      </c>
      <c r="D24" s="5"/>
      <c r="E24" s="5"/>
      <c r="F24" s="5"/>
      <c r="G24" s="5"/>
      <c r="H24" s="5"/>
      <c r="I24" s="5"/>
      <c r="J24" s="5"/>
      <c r="K24" s="5"/>
    </row>
    <row r="25" spans="1:11">
      <c r="A25" s="264"/>
      <c r="B25" s="275"/>
      <c r="C25" s="5" t="s">
        <v>45</v>
      </c>
      <c r="D25" s="5"/>
      <c r="E25" s="5"/>
      <c r="F25" s="5"/>
      <c r="G25" s="5"/>
      <c r="H25" s="5"/>
      <c r="I25" s="5"/>
      <c r="J25" s="5"/>
      <c r="K25" s="5"/>
    </row>
    <row r="26" spans="1:11">
      <c r="A26" s="264"/>
      <c r="B26" s="265" t="s">
        <v>7</v>
      </c>
      <c r="C26" s="5" t="s">
        <v>46</v>
      </c>
      <c r="D26" s="5"/>
      <c r="E26" s="5"/>
      <c r="F26" s="5"/>
      <c r="G26" s="5"/>
      <c r="H26" s="5"/>
      <c r="I26" s="5"/>
      <c r="J26" s="5"/>
      <c r="K26" s="5"/>
    </row>
    <row r="27" spans="1:11">
      <c r="A27" s="264"/>
      <c r="B27" s="272"/>
      <c r="C27" s="5" t="s">
        <v>47</v>
      </c>
      <c r="D27" s="5"/>
      <c r="E27" s="5"/>
      <c r="F27" s="5"/>
      <c r="G27" s="5"/>
      <c r="H27" s="5"/>
      <c r="I27" s="5"/>
      <c r="J27" s="5"/>
      <c r="K27" s="5"/>
    </row>
    <row r="28" spans="1:11" ht="31.2">
      <c r="A28" s="264"/>
      <c r="B28" s="265" t="s">
        <v>4</v>
      </c>
      <c r="C28" s="5" t="s">
        <v>48</v>
      </c>
      <c r="D28" s="5"/>
      <c r="E28" s="5"/>
      <c r="F28" s="5"/>
      <c r="G28" s="5"/>
      <c r="H28" s="5"/>
      <c r="I28" s="5"/>
      <c r="J28" s="5"/>
      <c r="K28" s="5"/>
    </row>
    <row r="29" spans="1:11" ht="16.2">
      <c r="A29" s="264"/>
      <c r="B29" s="266"/>
      <c r="C29" s="5" t="s">
        <v>70</v>
      </c>
      <c r="D29" s="5"/>
      <c r="E29" s="5"/>
      <c r="F29" s="5"/>
      <c r="G29" s="5"/>
      <c r="H29" s="5"/>
      <c r="I29" s="5"/>
      <c r="J29" s="5"/>
      <c r="K29" s="5"/>
    </row>
    <row r="30" spans="1:11" ht="16.2">
      <c r="A30" s="264"/>
      <c r="B30" s="266"/>
      <c r="C30" s="5" t="s">
        <v>71</v>
      </c>
      <c r="D30" s="5"/>
      <c r="E30" s="5"/>
      <c r="F30" s="5"/>
      <c r="G30" s="5"/>
      <c r="H30" s="5"/>
      <c r="I30" s="5"/>
      <c r="J30" s="5"/>
      <c r="K30" s="5"/>
    </row>
    <row r="31" spans="1:11" ht="16.2">
      <c r="A31" s="264"/>
      <c r="B31" s="266"/>
      <c r="C31" s="53" t="s">
        <v>82</v>
      </c>
      <c r="D31" s="5"/>
      <c r="E31" s="269"/>
      <c r="F31" s="270"/>
      <c r="G31" s="270"/>
      <c r="H31" s="270"/>
      <c r="I31" s="270"/>
      <c r="J31" s="270"/>
      <c r="K31" s="271"/>
    </row>
    <row r="32" spans="1:11" ht="16.2">
      <c r="A32" s="264"/>
      <c r="B32" s="267"/>
      <c r="C32" s="5" t="s">
        <v>84</v>
      </c>
      <c r="D32" s="5"/>
      <c r="E32" s="5"/>
      <c r="F32" s="5"/>
      <c r="G32" s="5"/>
      <c r="H32" s="5"/>
      <c r="I32" s="5"/>
      <c r="J32" s="5"/>
      <c r="K32" s="5"/>
    </row>
    <row r="33" spans="1:11">
      <c r="A33" s="5" t="s">
        <v>5</v>
      </c>
      <c r="B33" s="5"/>
      <c r="C33" s="5"/>
      <c r="D33" s="5"/>
      <c r="E33" s="5"/>
      <c r="F33" s="5"/>
      <c r="G33" s="5"/>
      <c r="H33" s="5"/>
      <c r="I33" s="5"/>
      <c r="J33" s="5"/>
      <c r="K33" s="5"/>
    </row>
    <row r="34" spans="1:11">
      <c r="A34" s="5" t="s">
        <v>6</v>
      </c>
      <c r="B34" s="5"/>
      <c r="C34" s="5"/>
      <c r="D34" s="5"/>
      <c r="E34" s="5"/>
      <c r="F34" s="5"/>
      <c r="G34" s="5"/>
      <c r="H34" s="5"/>
      <c r="I34" s="5"/>
      <c r="J34" s="5"/>
      <c r="K34" s="5"/>
    </row>
    <row r="35" spans="1:11" ht="16.2">
      <c r="A35" s="5" t="s">
        <v>72</v>
      </c>
      <c r="B35" s="5"/>
      <c r="C35" s="5"/>
      <c r="D35" s="5"/>
      <c r="E35" s="5"/>
      <c r="F35" s="5"/>
      <c r="G35" s="5"/>
      <c r="H35" s="5"/>
      <c r="I35" s="5"/>
      <c r="J35" s="5"/>
      <c r="K35" s="5"/>
    </row>
    <row r="36" spans="1:11" ht="17.399999999999999" customHeight="1">
      <c r="A36" s="52" t="s">
        <v>81</v>
      </c>
      <c r="B36" s="43"/>
      <c r="C36" s="43"/>
      <c r="D36" s="43"/>
      <c r="E36" s="43"/>
      <c r="F36" s="43"/>
      <c r="G36" s="43"/>
      <c r="H36" s="43"/>
      <c r="I36" s="43"/>
      <c r="J36" s="43"/>
      <c r="K36" s="43"/>
    </row>
    <row r="37" spans="1:11" ht="16.2" customHeight="1">
      <c r="A37" s="54" t="s">
        <v>85</v>
      </c>
      <c r="B37" s="8"/>
      <c r="C37" s="8"/>
      <c r="D37" s="8"/>
      <c r="E37" s="8"/>
      <c r="F37" s="8"/>
      <c r="G37" s="8"/>
      <c r="H37" s="8"/>
      <c r="I37" s="8"/>
      <c r="J37" s="8"/>
      <c r="K37" s="8"/>
    </row>
    <row r="38" spans="1:11" ht="16.2" customHeight="1">
      <c r="A38" s="54"/>
      <c r="B38" s="8"/>
      <c r="C38" s="8"/>
      <c r="D38" s="8"/>
      <c r="E38" s="8"/>
      <c r="F38" s="8"/>
      <c r="G38" s="8"/>
      <c r="H38" s="8"/>
      <c r="I38" s="8"/>
      <c r="J38" s="8"/>
      <c r="K38" s="8"/>
    </row>
    <row r="39" spans="1:11">
      <c r="A39" s="8"/>
      <c r="B39" s="8"/>
      <c r="C39" s="8"/>
      <c r="D39" s="8"/>
      <c r="E39" s="8"/>
      <c r="F39" s="8"/>
      <c r="G39" s="8"/>
      <c r="H39" s="8"/>
      <c r="I39" s="8"/>
      <c r="J39" s="8"/>
      <c r="K39" s="8"/>
    </row>
    <row r="40" spans="1:11" ht="16.2">
      <c r="A40" s="48" t="s">
        <v>73</v>
      </c>
      <c r="B40" s="40"/>
      <c r="C40" s="40"/>
      <c r="D40" s="9"/>
      <c r="E40" s="9"/>
      <c r="F40" s="9"/>
    </row>
    <row r="41" spans="1:11">
      <c r="A41" s="264" t="s">
        <v>61</v>
      </c>
      <c r="B41" s="264"/>
      <c r="C41" s="264" t="s">
        <v>2</v>
      </c>
      <c r="D41" s="264" t="s">
        <v>3</v>
      </c>
      <c r="E41" s="264" t="s">
        <v>52</v>
      </c>
      <c r="F41" s="265" t="s">
        <v>72</v>
      </c>
    </row>
    <row r="42" spans="1:11">
      <c r="A42" s="264"/>
      <c r="B42" s="264"/>
      <c r="C42" s="264"/>
      <c r="D42" s="264"/>
      <c r="E42" s="264"/>
      <c r="F42" s="272"/>
    </row>
    <row r="43" spans="1:11">
      <c r="A43" s="265" t="s">
        <v>0</v>
      </c>
      <c r="B43" s="5" t="s">
        <v>49</v>
      </c>
      <c r="C43" s="5"/>
      <c r="D43" s="5"/>
      <c r="E43" s="5"/>
      <c r="F43" s="5"/>
    </row>
    <row r="44" spans="1:11" ht="31.2">
      <c r="A44" s="266"/>
      <c r="B44" s="5" t="s">
        <v>51</v>
      </c>
      <c r="C44" s="5"/>
      <c r="D44" s="5"/>
      <c r="E44" s="5"/>
      <c r="F44" s="5"/>
    </row>
    <row r="45" spans="1:11">
      <c r="A45" s="267"/>
      <c r="B45" s="5" t="s">
        <v>50</v>
      </c>
      <c r="C45" s="5"/>
      <c r="D45" s="5"/>
      <c r="E45" s="5"/>
      <c r="F45" s="5"/>
    </row>
    <row r="46" spans="1:11" ht="21" customHeight="1">
      <c r="A46" s="50" t="s">
        <v>80</v>
      </c>
      <c r="B46" s="51"/>
      <c r="C46" s="51"/>
      <c r="D46" s="51"/>
      <c r="E46" s="51"/>
      <c r="F46" s="51"/>
    </row>
  </sheetData>
  <mergeCells count="18">
    <mergeCell ref="A4:B4"/>
    <mergeCell ref="A43:A45"/>
    <mergeCell ref="A5:A7"/>
    <mergeCell ref="A8:A16"/>
    <mergeCell ref="B23:B25"/>
    <mergeCell ref="B26:B27"/>
    <mergeCell ref="B28:B32"/>
    <mergeCell ref="A21:C22"/>
    <mergeCell ref="A23:A32"/>
    <mergeCell ref="A41:B42"/>
    <mergeCell ref="C41:C42"/>
    <mergeCell ref="D41:D42"/>
    <mergeCell ref="E41:E42"/>
    <mergeCell ref="D21:K21"/>
    <mergeCell ref="C16:E16"/>
    <mergeCell ref="C15:E15"/>
    <mergeCell ref="E31:K31"/>
    <mergeCell ref="F41:F42"/>
  </mergeCells>
  <phoneticPr fontId="20" type="noConversion"/>
  <pageMargins left="0.7" right="0.7" top="0.75" bottom="0.75" header="0.3" footer="0.3"/>
  <pageSetup paperSize="9"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0"/>
  <sheetViews>
    <sheetView showGridLines="0" topLeftCell="A5" workbookViewId="0">
      <selection activeCell="B5" sqref="B5"/>
    </sheetView>
  </sheetViews>
  <sheetFormatPr defaultColWidth="9.109375" defaultRowHeight="15.6"/>
  <cols>
    <col min="1" max="1" width="40.88671875" style="4" customWidth="1"/>
    <col min="2" max="2" width="19.21875" style="4" customWidth="1"/>
    <col min="3" max="3" width="17.77734375" style="4" customWidth="1"/>
    <col min="4" max="4" width="19" style="4" customWidth="1"/>
    <col min="5" max="5" width="9.109375" style="4"/>
    <col min="6" max="6" width="20" style="4" customWidth="1"/>
    <col min="7" max="8" width="20.6640625" style="4" customWidth="1"/>
    <col min="9" max="9" width="18.6640625" style="4" customWidth="1"/>
    <col min="10" max="10" width="31.44140625" style="4" customWidth="1"/>
    <col min="11" max="16384" width="9.109375" style="4"/>
  </cols>
  <sheetData>
    <row r="1" spans="1:4" ht="19.8">
      <c r="A1" s="223" t="s">
        <v>447</v>
      </c>
      <c r="B1" s="11"/>
      <c r="C1" s="11"/>
      <c r="D1" s="11"/>
    </row>
    <row r="2" spans="1:4" ht="17.399999999999999">
      <c r="A2" s="10"/>
      <c r="B2" s="10"/>
      <c r="C2" s="10"/>
      <c r="D2" s="10"/>
    </row>
    <row r="3" spans="1:4" ht="18" thickBot="1">
      <c r="A3" s="46" t="s">
        <v>74</v>
      </c>
      <c r="B3" s="12"/>
      <c r="C3" s="12"/>
      <c r="D3" s="12"/>
    </row>
    <row r="4" spans="1:4" ht="16.2">
      <c r="A4" s="276" t="s">
        <v>18</v>
      </c>
      <c r="B4" s="13" t="s">
        <v>21</v>
      </c>
      <c r="C4" s="278" t="s">
        <v>22</v>
      </c>
      <c r="D4" s="279"/>
    </row>
    <row r="5" spans="1:4" ht="16.8" thickBot="1">
      <c r="A5" s="277"/>
      <c r="B5" s="83" t="s">
        <v>87</v>
      </c>
      <c r="C5" s="14" t="s">
        <v>23</v>
      </c>
      <c r="D5" s="15" t="s">
        <v>24</v>
      </c>
    </row>
    <row r="6" spans="1:4" ht="16.8" thickBot="1">
      <c r="A6" s="16" t="s">
        <v>25</v>
      </c>
      <c r="B6" s="17"/>
      <c r="C6" s="18"/>
      <c r="D6" s="19"/>
    </row>
    <row r="7" spans="1:4" ht="16.2">
      <c r="A7" s="20" t="s">
        <v>26</v>
      </c>
      <c r="B7" s="21"/>
      <c r="C7" s="22"/>
      <c r="D7" s="23"/>
    </row>
    <row r="8" spans="1:4" ht="16.2">
      <c r="A8" s="24" t="s">
        <v>27</v>
      </c>
      <c r="B8" s="25"/>
      <c r="C8" s="26"/>
      <c r="D8" s="27"/>
    </row>
    <row r="9" spans="1:4" ht="16.2">
      <c r="A9" s="24" t="s">
        <v>28</v>
      </c>
      <c r="B9" s="25"/>
      <c r="C9" s="26"/>
      <c r="D9" s="27"/>
    </row>
    <row r="10" spans="1:4" ht="16.2">
      <c r="A10" s="24" t="s">
        <v>29</v>
      </c>
      <c r="B10" s="25"/>
      <c r="C10" s="26"/>
      <c r="D10" s="27"/>
    </row>
    <row r="11" spans="1:4" ht="16.8" thickBot="1">
      <c r="A11" s="24" t="s">
        <v>30</v>
      </c>
      <c r="B11" s="25"/>
      <c r="C11" s="26"/>
      <c r="D11" s="27"/>
    </row>
    <row r="12" spans="1:4" ht="16.2">
      <c r="A12" s="20" t="s">
        <v>31</v>
      </c>
      <c r="B12" s="21"/>
      <c r="C12" s="28"/>
      <c r="D12" s="29"/>
    </row>
    <row r="13" spans="1:4" ht="16.2">
      <c r="A13" s="30" t="s">
        <v>32</v>
      </c>
      <c r="B13" s="31"/>
      <c r="C13" s="32"/>
      <c r="D13" s="33"/>
    </row>
    <row r="14" spans="1:4" ht="16.8" thickBot="1">
      <c r="A14" s="2" t="s">
        <v>75</v>
      </c>
      <c r="B14" s="3"/>
      <c r="C14" s="79"/>
      <c r="D14" s="80"/>
    </row>
    <row r="15" spans="1:4" ht="16.2">
      <c r="A15" s="75" t="s">
        <v>76</v>
      </c>
      <c r="B15" s="76"/>
      <c r="C15" s="77"/>
      <c r="D15" s="78"/>
    </row>
    <row r="16" spans="1:4" ht="16.2">
      <c r="A16" s="34" t="s">
        <v>33</v>
      </c>
      <c r="B16" s="35"/>
      <c r="C16" s="36"/>
      <c r="D16" s="37"/>
    </row>
    <row r="17" spans="1:4" ht="16.8" thickBot="1">
      <c r="A17" s="2" t="s">
        <v>34</v>
      </c>
      <c r="B17" s="3"/>
      <c r="C17" s="71"/>
      <c r="D17" s="72"/>
    </row>
    <row r="18" spans="1:4" ht="16.2">
      <c r="A18" s="20" t="s">
        <v>35</v>
      </c>
      <c r="B18" s="21"/>
      <c r="C18" s="22"/>
      <c r="D18" s="23"/>
    </row>
    <row r="19" spans="1:4" ht="16.2">
      <c r="A19" s="30" t="s">
        <v>36</v>
      </c>
      <c r="B19" s="31"/>
      <c r="C19" s="38"/>
      <c r="D19" s="39"/>
    </row>
    <row r="20" spans="1:4" ht="16.8" thickBot="1">
      <c r="A20" s="2" t="s">
        <v>77</v>
      </c>
      <c r="B20" s="3"/>
      <c r="C20" s="73"/>
      <c r="D20" s="74"/>
    </row>
  </sheetData>
  <mergeCells count="2">
    <mergeCell ref="A4:A5"/>
    <mergeCell ref="C4:D4"/>
  </mergeCells>
  <phoneticPr fontId="20" type="noConversion"/>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8"/>
  <sheetViews>
    <sheetView showGridLines="0" topLeftCell="A4" workbookViewId="0">
      <selection activeCell="M20" sqref="M20"/>
    </sheetView>
  </sheetViews>
  <sheetFormatPr defaultRowHeight="16.2"/>
  <cols>
    <col min="24" max="24" width="12.21875" customWidth="1"/>
  </cols>
  <sheetData>
    <row r="1" spans="1:22" s="4" customFormat="1" ht="19.8">
      <c r="A1" s="223" t="s">
        <v>447</v>
      </c>
      <c r="B1" s="11"/>
      <c r="C1" s="11"/>
      <c r="D1" s="11"/>
    </row>
    <row r="3" spans="1:22" ht="19.8">
      <c r="C3" s="280" t="s">
        <v>389</v>
      </c>
      <c r="D3" s="280"/>
      <c r="E3" s="280"/>
      <c r="F3" s="280"/>
      <c r="G3" s="280"/>
      <c r="H3" s="280"/>
      <c r="I3" s="280"/>
      <c r="J3" s="280"/>
      <c r="K3" s="280" t="s">
        <v>282</v>
      </c>
      <c r="L3" s="280"/>
      <c r="M3" s="280"/>
      <c r="N3" s="280"/>
      <c r="O3" s="280"/>
      <c r="P3" s="280"/>
      <c r="Q3" s="280"/>
      <c r="R3" s="280"/>
      <c r="S3" s="280"/>
      <c r="T3" s="280"/>
      <c r="U3" s="280"/>
      <c r="V3" s="280"/>
    </row>
    <row r="4" spans="1:22">
      <c r="K4" s="281"/>
      <c r="L4" s="281"/>
      <c r="M4" s="281"/>
      <c r="N4" s="281"/>
      <c r="O4" s="281"/>
      <c r="P4" s="281"/>
      <c r="Q4" s="281"/>
      <c r="R4" s="281"/>
      <c r="S4" s="281"/>
      <c r="T4" s="281"/>
      <c r="U4" s="281"/>
      <c r="V4" s="281"/>
    </row>
    <row r="5" spans="1:22">
      <c r="K5" s="180" t="s">
        <v>280</v>
      </c>
      <c r="L5" s="181"/>
      <c r="M5" s="181"/>
      <c r="N5" s="181"/>
      <c r="O5" s="181"/>
      <c r="P5" s="181"/>
      <c r="Q5" s="181"/>
      <c r="R5" s="181"/>
      <c r="S5" s="181"/>
      <c r="T5" s="181"/>
      <c r="U5" s="181"/>
      <c r="V5" s="182"/>
    </row>
    <row r="6" spans="1:22">
      <c r="K6" s="183" t="s">
        <v>281</v>
      </c>
      <c r="L6" s="184"/>
      <c r="M6" s="185"/>
      <c r="N6" s="185"/>
      <c r="O6" s="185"/>
      <c r="P6" s="185"/>
      <c r="Q6" s="185"/>
      <c r="R6" s="185"/>
      <c r="S6" s="185"/>
      <c r="T6" s="185"/>
      <c r="U6" s="185"/>
      <c r="V6" s="186"/>
    </row>
    <row r="7" spans="1:22">
      <c r="K7" s="179"/>
      <c r="L7" s="4"/>
    </row>
    <row r="9" spans="1:22">
      <c r="K9" s="187" t="s">
        <v>274</v>
      </c>
      <c r="L9" s="181"/>
      <c r="M9" s="181"/>
      <c r="N9" s="181"/>
      <c r="O9" s="181"/>
      <c r="P9" s="181"/>
      <c r="Q9" s="181"/>
      <c r="R9" s="181"/>
      <c r="S9" s="181"/>
      <c r="T9" s="181"/>
      <c r="U9" s="181"/>
      <c r="V9" s="182"/>
    </row>
    <row r="10" spans="1:22">
      <c r="K10" s="188" t="s">
        <v>275</v>
      </c>
      <c r="V10" s="189"/>
    </row>
    <row r="11" spans="1:22">
      <c r="K11" s="243" t="s">
        <v>469</v>
      </c>
      <c r="V11" s="189"/>
    </row>
    <row r="12" spans="1:22">
      <c r="K12" s="244" t="s">
        <v>470</v>
      </c>
      <c r="L12" s="185"/>
      <c r="M12" s="185"/>
      <c r="N12" s="185"/>
      <c r="O12" s="185"/>
      <c r="P12" s="185"/>
      <c r="Q12" s="185"/>
      <c r="R12" s="185"/>
      <c r="S12" s="185"/>
      <c r="T12" s="185"/>
      <c r="U12" s="185"/>
      <c r="V12" s="186"/>
    </row>
    <row r="14" spans="1:22" ht="18.600000000000001" customHeight="1"/>
    <row r="15" spans="1:22">
      <c r="K15" s="187" t="s">
        <v>276</v>
      </c>
      <c r="L15" s="181"/>
      <c r="M15" s="181"/>
      <c r="N15" s="181"/>
      <c r="O15" s="181"/>
      <c r="P15" s="181"/>
      <c r="Q15" s="181"/>
      <c r="R15" s="181"/>
      <c r="S15" s="181"/>
      <c r="T15" s="181"/>
      <c r="U15" s="181"/>
      <c r="V15" s="182"/>
    </row>
    <row r="16" spans="1:22">
      <c r="K16" s="188" t="s">
        <v>277</v>
      </c>
      <c r="V16" s="189"/>
    </row>
    <row r="17" spans="11:22">
      <c r="K17" s="188" t="s">
        <v>278</v>
      </c>
      <c r="V17" s="189"/>
    </row>
    <row r="18" spans="11:22">
      <c r="K18" s="190" t="s">
        <v>279</v>
      </c>
      <c r="L18" s="185"/>
      <c r="M18" s="185"/>
      <c r="N18" s="185"/>
      <c r="O18" s="185"/>
      <c r="P18" s="185"/>
      <c r="Q18" s="185"/>
      <c r="R18" s="185"/>
      <c r="S18" s="185"/>
      <c r="T18" s="185"/>
      <c r="U18" s="185"/>
      <c r="V18" s="186"/>
    </row>
  </sheetData>
  <mergeCells count="2">
    <mergeCell ref="C3:J3"/>
    <mergeCell ref="K3:V4"/>
  </mergeCells>
  <phoneticPr fontId="20"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73"/>
  <sheetViews>
    <sheetView topLeftCell="A70" workbookViewId="0"/>
  </sheetViews>
  <sheetFormatPr defaultColWidth="8.88671875" defaultRowHeight="15.6"/>
  <cols>
    <col min="1" max="2" width="4.6640625" style="4" customWidth="1"/>
    <col min="3" max="3" width="29.77734375" style="4" customWidth="1"/>
    <col min="4" max="4" width="31" style="4" customWidth="1"/>
    <col min="5" max="5" width="22.77734375" style="4" customWidth="1"/>
    <col min="6" max="6" width="19.77734375" style="4" customWidth="1"/>
    <col min="7" max="7" width="19.109375" style="4" customWidth="1"/>
    <col min="8" max="8" width="17.33203125" style="4" customWidth="1"/>
    <col min="9" max="9" width="13.109375" style="4" customWidth="1"/>
    <col min="10" max="10" width="15.109375" style="4" customWidth="1"/>
    <col min="11" max="11" width="14.109375" style="4" customWidth="1"/>
    <col min="12" max="13" width="13.109375" style="4" customWidth="1"/>
    <col min="14" max="14" width="14.44140625" style="4" customWidth="1"/>
    <col min="15" max="15" width="15.33203125" style="4" customWidth="1"/>
    <col min="16" max="17" width="13.109375" style="4" customWidth="1"/>
    <col min="18" max="18" width="12.44140625" style="4" customWidth="1"/>
    <col min="19" max="16384" width="8.88671875" style="4"/>
  </cols>
  <sheetData>
    <row r="1" spans="1:24" s="123" customFormat="1" ht="19.8">
      <c r="A1" s="84" t="s">
        <v>298</v>
      </c>
      <c r="N1" s="124"/>
      <c r="O1" s="124"/>
      <c r="P1" s="124"/>
    </row>
    <row r="2" spans="1:24">
      <c r="A2" s="125"/>
    </row>
    <row r="3" spans="1:24">
      <c r="A3" s="126"/>
    </row>
    <row r="4" spans="1:24" ht="16.2">
      <c r="A4" s="127" t="s">
        <v>88</v>
      </c>
      <c r="B4" s="127" t="s">
        <v>230</v>
      </c>
      <c r="C4" s="127"/>
      <c r="D4" s="127"/>
      <c r="E4" s="127"/>
      <c r="F4" s="127"/>
      <c r="G4" s="128"/>
    </row>
    <row r="5" spans="1:24" ht="16.2">
      <c r="A5" s="129"/>
      <c r="B5" s="191" t="s">
        <v>385</v>
      </c>
      <c r="C5" s="129"/>
      <c r="D5" s="129"/>
      <c r="E5" s="129"/>
      <c r="F5" s="129"/>
      <c r="G5" s="128"/>
    </row>
    <row r="6" spans="1:24" ht="18.75" customHeight="1">
      <c r="B6" s="130" t="s">
        <v>90</v>
      </c>
      <c r="C6" s="130" t="s">
        <v>231</v>
      </c>
      <c r="D6" s="130"/>
      <c r="V6" s="282" t="s">
        <v>232</v>
      </c>
      <c r="W6" s="282"/>
      <c r="X6" s="282"/>
    </row>
    <row r="7" spans="1:24" ht="16.2">
      <c r="C7" s="131"/>
      <c r="D7" s="132"/>
      <c r="E7" s="192" t="s">
        <v>283</v>
      </c>
      <c r="F7" s="192" t="s">
        <v>284</v>
      </c>
      <c r="G7" s="192" t="s">
        <v>285</v>
      </c>
      <c r="H7" s="133" t="s">
        <v>233</v>
      </c>
      <c r="I7" s="133" t="s">
        <v>234</v>
      </c>
      <c r="J7" s="133" t="s">
        <v>205</v>
      </c>
      <c r="K7" s="133" t="s">
        <v>206</v>
      </c>
      <c r="L7" s="133" t="s">
        <v>207</v>
      </c>
      <c r="M7" s="133" t="s">
        <v>208</v>
      </c>
      <c r="N7" s="133" t="s">
        <v>209</v>
      </c>
      <c r="O7" s="133" t="s">
        <v>99</v>
      </c>
      <c r="P7" s="133" t="s">
        <v>100</v>
      </c>
      <c r="Q7" s="133" t="s">
        <v>101</v>
      </c>
      <c r="R7" s="133" t="s">
        <v>102</v>
      </c>
      <c r="S7" s="133" t="s">
        <v>103</v>
      </c>
      <c r="T7" s="133" t="s">
        <v>104</v>
      </c>
      <c r="U7" s="133" t="s">
        <v>105</v>
      </c>
      <c r="V7" s="133" t="s">
        <v>106</v>
      </c>
      <c r="W7" s="133" t="s">
        <v>107</v>
      </c>
      <c r="X7" s="133" t="s">
        <v>108</v>
      </c>
    </row>
    <row r="8" spans="1:24" ht="19.5" customHeight="1">
      <c r="C8" s="283" t="s">
        <v>235</v>
      </c>
      <c r="D8" s="283"/>
      <c r="E8" s="134"/>
      <c r="F8" s="134"/>
      <c r="G8" s="135"/>
      <c r="H8" s="136"/>
      <c r="I8" s="136"/>
      <c r="J8" s="136"/>
      <c r="K8" s="136"/>
      <c r="L8" s="136"/>
      <c r="M8" s="136"/>
      <c r="N8" s="136"/>
      <c r="O8" s="136"/>
      <c r="P8" s="136"/>
      <c r="Q8" s="136"/>
      <c r="R8" s="136"/>
      <c r="S8" s="136"/>
      <c r="T8" s="136"/>
      <c r="U8" s="136"/>
      <c r="V8" s="136"/>
      <c r="W8" s="136"/>
      <c r="X8" s="136"/>
    </row>
    <row r="9" spans="1:24" ht="24.75" customHeight="1">
      <c r="C9" s="284" t="s">
        <v>449</v>
      </c>
      <c r="D9" s="249"/>
      <c r="E9" s="134"/>
      <c r="F9" s="134"/>
      <c r="G9" s="135"/>
      <c r="H9" s="136"/>
      <c r="I9" s="136"/>
      <c r="J9" s="136"/>
      <c r="K9" s="136"/>
      <c r="L9" s="136"/>
      <c r="M9" s="136"/>
      <c r="N9" s="136"/>
      <c r="O9" s="136"/>
      <c r="P9" s="136"/>
      <c r="Q9" s="136"/>
      <c r="R9" s="136"/>
      <c r="S9" s="136"/>
      <c r="T9" s="136"/>
      <c r="U9" s="136"/>
      <c r="V9" s="136"/>
      <c r="W9" s="136"/>
      <c r="X9" s="136"/>
    </row>
    <row r="10" spans="1:24" ht="16.2">
      <c r="C10" s="283" t="s">
        <v>236</v>
      </c>
      <c r="D10" s="283"/>
      <c r="E10" s="134"/>
      <c r="F10" s="134"/>
      <c r="G10" s="135"/>
      <c r="H10" s="135"/>
      <c r="I10" s="135"/>
      <c r="J10" s="135"/>
      <c r="K10" s="135"/>
      <c r="L10" s="135"/>
      <c r="M10" s="135"/>
      <c r="N10" s="135"/>
      <c r="O10" s="135"/>
      <c r="P10" s="135"/>
      <c r="Q10" s="135"/>
      <c r="R10" s="135"/>
      <c r="S10" s="135"/>
      <c r="T10" s="135"/>
      <c r="U10" s="135"/>
      <c r="V10" s="135"/>
      <c r="W10" s="135"/>
      <c r="X10" s="135"/>
    </row>
    <row r="11" spans="1:24" ht="16.2">
      <c r="C11" s="290" t="s">
        <v>237</v>
      </c>
      <c r="D11" s="45" t="s">
        <v>142</v>
      </c>
      <c r="E11" s="134"/>
      <c r="F11" s="134"/>
      <c r="G11" s="135"/>
      <c r="H11" s="135"/>
      <c r="I11" s="135"/>
      <c r="J11" s="135"/>
      <c r="K11" s="135"/>
      <c r="L11" s="135"/>
      <c r="M11" s="135"/>
      <c r="N11" s="135"/>
      <c r="O11" s="135"/>
      <c r="P11" s="135"/>
      <c r="Q11" s="135"/>
      <c r="R11" s="135"/>
      <c r="S11" s="135"/>
      <c r="T11" s="135"/>
      <c r="U11" s="135"/>
      <c r="V11" s="135"/>
      <c r="W11" s="135"/>
      <c r="X11" s="135"/>
    </row>
    <row r="12" spans="1:24">
      <c r="C12" s="291"/>
      <c r="D12" s="44" t="s">
        <v>238</v>
      </c>
      <c r="E12" s="134"/>
      <c r="F12" s="134"/>
      <c r="G12" s="135"/>
      <c r="H12" s="135"/>
      <c r="I12" s="135"/>
      <c r="J12" s="135"/>
      <c r="K12" s="135"/>
      <c r="L12" s="135"/>
      <c r="M12" s="135"/>
      <c r="N12" s="135"/>
      <c r="O12" s="135"/>
      <c r="P12" s="135"/>
      <c r="Q12" s="135"/>
      <c r="R12" s="135"/>
      <c r="S12" s="135"/>
      <c r="T12" s="135"/>
      <c r="U12" s="135"/>
      <c r="V12" s="135"/>
      <c r="W12" s="135"/>
      <c r="X12" s="135"/>
    </row>
    <row r="13" spans="1:24" ht="16.2">
      <c r="C13" s="292"/>
      <c r="D13" s="45" t="s">
        <v>158</v>
      </c>
      <c r="E13" s="134"/>
      <c r="F13" s="134"/>
      <c r="G13" s="135"/>
      <c r="H13" s="135"/>
      <c r="I13" s="135"/>
      <c r="J13" s="135"/>
      <c r="K13" s="135"/>
      <c r="L13" s="135"/>
      <c r="M13" s="135"/>
      <c r="N13" s="135"/>
      <c r="O13" s="135"/>
      <c r="P13" s="135"/>
      <c r="Q13" s="135"/>
      <c r="R13" s="135"/>
      <c r="S13" s="135"/>
      <c r="T13" s="135"/>
      <c r="U13" s="135"/>
      <c r="V13" s="135"/>
      <c r="W13" s="135"/>
      <c r="X13" s="135"/>
    </row>
    <row r="14" spans="1:24" ht="16.2">
      <c r="C14" s="9" t="s">
        <v>286</v>
      </c>
      <c r="G14" s="137"/>
      <c r="H14" s="137"/>
      <c r="I14" s="137"/>
      <c r="J14" s="137"/>
      <c r="K14" s="137"/>
      <c r="L14" s="137"/>
      <c r="M14" s="137"/>
      <c r="N14" s="137"/>
      <c r="O14" s="137"/>
      <c r="P14" s="137"/>
      <c r="Q14" s="137"/>
      <c r="R14" s="137"/>
      <c r="S14" s="137"/>
      <c r="T14" s="137"/>
      <c r="U14" s="137"/>
      <c r="V14" s="137"/>
      <c r="W14" s="137"/>
      <c r="X14" s="137"/>
    </row>
    <row r="15" spans="1:24" s="128" customFormat="1" ht="16.2">
      <c r="C15" s="9" t="s">
        <v>391</v>
      </c>
      <c r="G15" s="226"/>
      <c r="H15" s="226"/>
      <c r="I15" s="226"/>
      <c r="J15" s="226"/>
      <c r="K15" s="226"/>
      <c r="L15" s="226"/>
      <c r="M15" s="226"/>
      <c r="N15" s="226"/>
      <c r="O15" s="226"/>
      <c r="P15" s="226"/>
      <c r="Q15" s="226"/>
      <c r="R15" s="226"/>
      <c r="S15" s="226"/>
      <c r="T15" s="226"/>
      <c r="U15" s="226"/>
      <c r="V15" s="226"/>
      <c r="W15" s="226"/>
      <c r="X15" s="226"/>
    </row>
    <row r="16" spans="1:24" ht="16.2">
      <c r="B16" s="130" t="s">
        <v>130</v>
      </c>
      <c r="C16" s="235" t="s">
        <v>239</v>
      </c>
      <c r="D16" s="130"/>
      <c r="G16" s="137"/>
      <c r="H16" s="137"/>
      <c r="I16" s="137"/>
      <c r="J16" s="137"/>
      <c r="K16" s="137"/>
      <c r="L16" s="137"/>
      <c r="M16" s="137"/>
      <c r="N16" s="137"/>
      <c r="O16" s="137"/>
      <c r="P16" s="137"/>
      <c r="Q16" s="137"/>
      <c r="R16" s="137"/>
      <c r="S16" s="137"/>
      <c r="T16" s="137"/>
      <c r="U16" s="137"/>
      <c r="V16" s="137"/>
      <c r="W16" s="137"/>
      <c r="X16" s="137"/>
    </row>
    <row r="17" spans="1:24" ht="16.2">
      <c r="C17" s="138" t="s">
        <v>240</v>
      </c>
      <c r="D17" s="172" t="s">
        <v>287</v>
      </c>
      <c r="E17" s="293" t="s">
        <v>288</v>
      </c>
      <c r="F17" s="293"/>
      <c r="G17" s="137"/>
      <c r="H17" s="137"/>
      <c r="I17" s="137"/>
      <c r="J17" s="137"/>
      <c r="K17" s="137"/>
      <c r="L17" s="137"/>
      <c r="M17" s="137"/>
      <c r="N17" s="137"/>
      <c r="O17" s="137"/>
      <c r="P17" s="137"/>
      <c r="Q17" s="137"/>
      <c r="R17" s="137"/>
      <c r="S17" s="137"/>
      <c r="T17" s="137"/>
      <c r="U17" s="137"/>
      <c r="V17" s="137"/>
      <c r="W17" s="137"/>
      <c r="X17" s="137"/>
    </row>
    <row r="18" spans="1:24" ht="16.2">
      <c r="C18" s="172" t="s">
        <v>289</v>
      </c>
      <c r="D18" s="193">
        <v>5.0000000000000001E-3</v>
      </c>
      <c r="E18" s="294"/>
      <c r="F18" s="294"/>
      <c r="G18" s="137"/>
      <c r="H18" s="137"/>
      <c r="I18" s="137"/>
      <c r="J18" s="137"/>
      <c r="K18" s="137"/>
      <c r="L18" s="137"/>
      <c r="M18" s="137"/>
      <c r="N18" s="137"/>
      <c r="O18" s="137"/>
      <c r="P18" s="137"/>
      <c r="Q18" s="137"/>
      <c r="R18" s="137"/>
      <c r="S18" s="137"/>
      <c r="T18" s="137"/>
      <c r="U18" s="137"/>
      <c r="V18" s="137"/>
      <c r="W18" s="137"/>
      <c r="X18" s="137"/>
    </row>
    <row r="19" spans="1:24" ht="16.2">
      <c r="C19" s="236" t="s">
        <v>431</v>
      </c>
      <c r="D19" s="81"/>
      <c r="E19" s="81"/>
      <c r="F19" s="81"/>
      <c r="G19" s="137"/>
      <c r="H19" s="137"/>
      <c r="I19" s="137"/>
      <c r="J19" s="137"/>
      <c r="K19" s="137"/>
      <c r="L19" s="137"/>
      <c r="M19" s="137"/>
      <c r="N19" s="137"/>
      <c r="O19" s="137"/>
      <c r="P19" s="137"/>
      <c r="Q19" s="137"/>
      <c r="R19" s="137"/>
      <c r="S19" s="137"/>
      <c r="T19" s="137"/>
      <c r="U19" s="137"/>
      <c r="V19" s="137"/>
      <c r="W19" s="137"/>
      <c r="X19" s="137"/>
    </row>
    <row r="20" spans="1:24" ht="16.2">
      <c r="B20" s="130" t="s">
        <v>137</v>
      </c>
      <c r="C20" s="130" t="s">
        <v>241</v>
      </c>
      <c r="D20" s="130"/>
      <c r="E20" s="130"/>
    </row>
    <row r="21" spans="1:24" ht="16.2">
      <c r="C21" s="287" t="s">
        <v>242</v>
      </c>
      <c r="D21" s="287"/>
      <c r="E21" s="287"/>
      <c r="F21" s="287"/>
      <c r="G21" s="287"/>
      <c r="H21" s="140" t="s">
        <v>243</v>
      </c>
      <c r="I21" s="239" t="s">
        <v>448</v>
      </c>
      <c r="J21" s="140" t="s">
        <v>244</v>
      </c>
      <c r="O21" s="288"/>
      <c r="P21" s="288"/>
      <c r="Q21" s="288"/>
    </row>
    <row r="22" spans="1:24" ht="19.5" customHeight="1">
      <c r="C22" s="289" t="s">
        <v>290</v>
      </c>
      <c r="D22" s="289"/>
      <c r="E22" s="289"/>
      <c r="F22" s="289"/>
      <c r="G22" s="289"/>
      <c r="H22" s="141"/>
      <c r="I22" s="227"/>
      <c r="J22" s="141"/>
      <c r="O22" s="288"/>
      <c r="P22" s="288"/>
      <c r="Q22" s="288"/>
    </row>
    <row r="23" spans="1:24" ht="18.75" customHeight="1">
      <c r="C23" s="289" t="s">
        <v>450</v>
      </c>
      <c r="D23" s="289"/>
      <c r="E23" s="289"/>
      <c r="F23" s="289"/>
      <c r="G23" s="289"/>
      <c r="H23" s="141"/>
      <c r="I23" s="227"/>
      <c r="J23" s="141"/>
      <c r="O23" s="288"/>
      <c r="P23" s="288"/>
      <c r="Q23" s="288"/>
    </row>
    <row r="24" spans="1:24" ht="16.2" customHeight="1">
      <c r="C24" s="49" t="s">
        <v>465</v>
      </c>
      <c r="D24" s="7"/>
      <c r="E24" s="7"/>
      <c r="F24" s="7"/>
      <c r="G24" s="7"/>
      <c r="H24" s="7"/>
      <c r="I24" s="7"/>
      <c r="J24" s="7"/>
      <c r="K24" s="7"/>
      <c r="L24" s="7"/>
      <c r="M24" s="7"/>
      <c r="N24" s="7"/>
      <c r="O24" s="7"/>
      <c r="P24" s="7"/>
      <c r="Q24" s="7"/>
      <c r="R24" s="142"/>
      <c r="S24" s="142"/>
      <c r="T24" s="142"/>
      <c r="U24" s="142"/>
      <c r="V24" s="142"/>
      <c r="W24" s="142"/>
      <c r="X24" s="142"/>
    </row>
    <row r="25" spans="1:24" ht="15.6" customHeight="1">
      <c r="C25" s="285" t="s">
        <v>466</v>
      </c>
      <c r="D25" s="286"/>
      <c r="E25" s="286"/>
      <c r="F25" s="286"/>
      <c r="G25" s="286"/>
      <c r="H25" s="286"/>
      <c r="I25" s="286"/>
      <c r="J25" s="286"/>
      <c r="K25" s="286"/>
      <c r="L25" s="286"/>
      <c r="M25" s="286"/>
      <c r="N25" s="286"/>
      <c r="O25" s="286"/>
      <c r="P25" s="286"/>
      <c r="Q25" s="286"/>
      <c r="R25" s="142"/>
      <c r="S25" s="142"/>
      <c r="T25" s="142"/>
      <c r="U25" s="142"/>
      <c r="V25" s="142"/>
      <c r="W25" s="142"/>
      <c r="X25" s="142"/>
    </row>
    <row r="26" spans="1:24" ht="16.2">
      <c r="C26" s="140"/>
      <c r="D26" s="287" t="s">
        <v>245</v>
      </c>
      <c r="E26" s="287"/>
      <c r="F26" s="287"/>
      <c r="G26" s="287"/>
      <c r="H26" s="287"/>
      <c r="I26" s="287"/>
      <c r="J26" s="287"/>
      <c r="K26" s="288"/>
      <c r="L26" s="288"/>
      <c r="M26" s="288"/>
      <c r="N26" s="288"/>
      <c r="O26" s="288"/>
      <c r="P26" s="288"/>
      <c r="Q26" s="288"/>
    </row>
    <row r="27" spans="1:24" ht="19.5" customHeight="1">
      <c r="C27" s="178" t="s">
        <v>291</v>
      </c>
      <c r="D27" s="289" t="s">
        <v>292</v>
      </c>
      <c r="E27" s="289"/>
      <c r="F27" s="289"/>
      <c r="G27" s="289"/>
      <c r="H27" s="289"/>
      <c r="I27" s="289"/>
      <c r="J27" s="289"/>
      <c r="K27" s="288"/>
      <c r="L27" s="288"/>
      <c r="M27" s="288"/>
      <c r="N27" s="288"/>
      <c r="O27" s="288"/>
      <c r="P27" s="288"/>
      <c r="Q27" s="288"/>
    </row>
    <row r="28" spans="1:24" ht="19.5" customHeight="1">
      <c r="C28" s="178" t="s">
        <v>293</v>
      </c>
      <c r="D28" s="289" t="s">
        <v>294</v>
      </c>
      <c r="E28" s="289"/>
      <c r="F28" s="289"/>
      <c r="G28" s="289"/>
      <c r="H28" s="289"/>
      <c r="I28" s="289"/>
      <c r="J28" s="289"/>
      <c r="K28" s="288"/>
      <c r="L28" s="288"/>
      <c r="M28" s="288"/>
      <c r="N28" s="288"/>
      <c r="O28" s="288"/>
      <c r="P28" s="288"/>
      <c r="Q28" s="288"/>
    </row>
    <row r="29" spans="1:24">
      <c r="A29" s="126"/>
    </row>
    <row r="30" spans="1:24" ht="16.2">
      <c r="A30" s="143" t="s">
        <v>246</v>
      </c>
      <c r="B30" s="143" t="s">
        <v>89</v>
      </c>
      <c r="C30" s="143"/>
      <c r="D30" s="144"/>
    </row>
    <row r="31" spans="1:24" s="145" customFormat="1" ht="16.5" customHeight="1">
      <c r="B31" s="146" t="s">
        <v>90</v>
      </c>
      <c r="C31" s="147" t="s">
        <v>247</v>
      </c>
      <c r="D31" s="148"/>
      <c r="E31" s="300" t="s">
        <v>414</v>
      </c>
      <c r="F31" s="300"/>
      <c r="G31" s="300"/>
      <c r="H31" s="300"/>
      <c r="I31" s="300" t="s">
        <v>415</v>
      </c>
      <c r="J31" s="300"/>
      <c r="K31" s="300"/>
      <c r="L31" s="300"/>
    </row>
    <row r="32" spans="1:24" ht="16.2">
      <c r="C32" s="297"/>
      <c r="D32" s="298"/>
      <c r="E32" s="149" t="s">
        <v>248</v>
      </c>
      <c r="F32" s="150" t="s">
        <v>249</v>
      </c>
      <c r="G32" s="150" t="s">
        <v>250</v>
      </c>
      <c r="H32" s="151" t="s">
        <v>15</v>
      </c>
      <c r="I32" s="152" t="s">
        <v>248</v>
      </c>
      <c r="J32" s="150" t="s">
        <v>249</v>
      </c>
      <c r="K32" s="150" t="s">
        <v>250</v>
      </c>
      <c r="L32" s="153" t="s">
        <v>15</v>
      </c>
      <c r="M32" s="154"/>
      <c r="N32" s="154"/>
      <c r="O32" s="154"/>
      <c r="P32" s="154"/>
    </row>
    <row r="33" spans="2:18">
      <c r="C33" s="296" t="s">
        <v>463</v>
      </c>
      <c r="D33" s="296"/>
      <c r="E33" s="155"/>
      <c r="F33" s="156"/>
      <c r="G33" s="156"/>
      <c r="H33" s="157">
        <f>SUM(E33:G33)</f>
        <v>0</v>
      </c>
      <c r="I33" s="241">
        <f>E33</f>
        <v>0</v>
      </c>
      <c r="J33" s="241">
        <f t="shared" ref="J33:K33" si="0">F33</f>
        <v>0</v>
      </c>
      <c r="K33" s="241">
        <f t="shared" si="0"/>
        <v>0</v>
      </c>
      <c r="L33" s="159">
        <f>SUM(I33:K33)</f>
        <v>0</v>
      </c>
      <c r="M33" s="154"/>
      <c r="N33" s="154"/>
      <c r="O33" s="154"/>
      <c r="P33" s="154"/>
    </row>
    <row r="34" spans="2:18">
      <c r="C34" s="299" t="s">
        <v>251</v>
      </c>
      <c r="D34" s="299"/>
      <c r="E34" s="155"/>
      <c r="F34" s="160"/>
      <c r="G34" s="160"/>
      <c r="H34" s="157">
        <f>E34</f>
        <v>0</v>
      </c>
      <c r="I34" s="158"/>
      <c r="J34" s="160"/>
      <c r="K34" s="160"/>
      <c r="L34" s="159">
        <f>I34</f>
        <v>0</v>
      </c>
      <c r="M34" s="154"/>
      <c r="N34" s="154"/>
      <c r="O34" s="154"/>
      <c r="P34" s="154"/>
    </row>
    <row r="35" spans="2:18">
      <c r="C35" s="296" t="s">
        <v>451</v>
      </c>
      <c r="D35" s="296"/>
      <c r="E35" s="155"/>
      <c r="F35" s="160"/>
      <c r="G35" s="160"/>
      <c r="H35" s="157">
        <f>E35</f>
        <v>0</v>
      </c>
      <c r="I35" s="158"/>
      <c r="J35" s="160"/>
      <c r="K35" s="160"/>
      <c r="L35" s="159">
        <f>I35</f>
        <v>0</v>
      </c>
      <c r="M35" s="154"/>
      <c r="N35" s="154"/>
      <c r="O35" s="154"/>
      <c r="P35" s="154"/>
    </row>
    <row r="36" spans="2:18">
      <c r="C36" s="296" t="s">
        <v>252</v>
      </c>
      <c r="D36" s="296"/>
      <c r="E36" s="155"/>
      <c r="F36" s="160"/>
      <c r="G36" s="160"/>
      <c r="H36" s="157">
        <f>E36</f>
        <v>0</v>
      </c>
      <c r="I36" s="158"/>
      <c r="J36" s="160"/>
      <c r="K36" s="160"/>
      <c r="L36" s="159">
        <f>I36</f>
        <v>0</v>
      </c>
      <c r="M36" s="154"/>
      <c r="N36" s="154"/>
      <c r="O36" s="154"/>
      <c r="P36" s="154"/>
    </row>
    <row r="37" spans="2:18">
      <c r="C37" s="295" t="s">
        <v>452</v>
      </c>
      <c r="D37" s="296"/>
      <c r="E37" s="155"/>
      <c r="F37" s="156"/>
      <c r="G37" s="160"/>
      <c r="H37" s="157">
        <f>SUM(E37:F37)</f>
        <v>0</v>
      </c>
      <c r="I37" s="158"/>
      <c r="J37" s="156"/>
      <c r="K37" s="160"/>
      <c r="L37" s="159">
        <f>SUM(I37:J37)</f>
        <v>0</v>
      </c>
      <c r="M37" s="154"/>
      <c r="N37" s="154"/>
      <c r="O37" s="154"/>
      <c r="P37" s="154"/>
    </row>
    <row r="38" spans="2:18">
      <c r="C38" s="296" t="s">
        <v>253</v>
      </c>
      <c r="D38" s="296"/>
      <c r="E38" s="161"/>
      <c r="F38" s="162"/>
      <c r="G38" s="162"/>
      <c r="H38" s="163">
        <f>SUM(E38:G38)</f>
        <v>0</v>
      </c>
      <c r="I38" s="164"/>
      <c r="J38" s="162"/>
      <c r="K38" s="162"/>
      <c r="L38" s="165">
        <f>SUM(I38:K38)</f>
        <v>0</v>
      </c>
      <c r="M38" s="154"/>
      <c r="N38" s="154"/>
      <c r="O38" s="154"/>
      <c r="P38" s="154"/>
    </row>
    <row r="39" spans="2:18" ht="16.2">
      <c r="C39" s="49" t="s">
        <v>453</v>
      </c>
      <c r="D39" s="166"/>
      <c r="E39" s="154"/>
      <c r="F39" s="154"/>
      <c r="G39" s="154"/>
      <c r="H39" s="154"/>
      <c r="I39" s="154"/>
      <c r="J39" s="154"/>
      <c r="K39" s="154"/>
      <c r="L39" s="154"/>
      <c r="M39" s="154"/>
      <c r="N39" s="154"/>
      <c r="O39" s="154"/>
      <c r="P39" s="154"/>
    </row>
    <row r="40" spans="2:18" ht="15.6" customHeight="1">
      <c r="C40" s="302" t="s">
        <v>454</v>
      </c>
      <c r="D40" s="303"/>
      <c r="E40" s="303"/>
      <c r="F40" s="303"/>
      <c r="G40" s="303"/>
      <c r="H40" s="303"/>
      <c r="I40" s="303"/>
      <c r="J40" s="303"/>
      <c r="K40" s="303"/>
      <c r="L40" s="303"/>
      <c r="M40" s="303"/>
      <c r="N40" s="303"/>
      <c r="O40" s="303"/>
      <c r="P40" s="303"/>
      <c r="Q40" s="303"/>
      <c r="R40" s="303"/>
    </row>
    <row r="41" spans="2:18">
      <c r="B41" s="130"/>
      <c r="C41" s="147"/>
    </row>
    <row r="42" spans="2:18" ht="32.4">
      <c r="B42" s="130" t="s">
        <v>130</v>
      </c>
      <c r="C42" s="147" t="s">
        <v>455</v>
      </c>
      <c r="E42" s="140" t="s">
        <v>437</v>
      </c>
      <c r="F42" s="237" t="s">
        <v>438</v>
      </c>
    </row>
    <row r="43" spans="2:18">
      <c r="C43" s="296" t="s">
        <v>464</v>
      </c>
      <c r="D43" s="296"/>
      <c r="E43" s="167"/>
      <c r="F43" s="242">
        <f>E43</f>
        <v>0</v>
      </c>
      <c r="G43" s="168"/>
    </row>
    <row r="44" spans="2:18">
      <c r="C44" s="296" t="s">
        <v>254</v>
      </c>
      <c r="D44" s="296"/>
      <c r="E44" s="167"/>
      <c r="F44" s="167"/>
      <c r="G44" s="168"/>
      <c r="H44" s="194"/>
    </row>
    <row r="45" spans="2:18">
      <c r="C45" s="296" t="s">
        <v>255</v>
      </c>
      <c r="D45" s="296"/>
      <c r="E45" s="167"/>
      <c r="F45" s="167"/>
      <c r="G45" s="168"/>
      <c r="H45" s="194"/>
    </row>
    <row r="46" spans="2:18">
      <c r="C46" s="296" t="s">
        <v>457</v>
      </c>
      <c r="D46" s="296"/>
      <c r="E46" s="167"/>
      <c r="F46" s="167"/>
      <c r="G46" s="168"/>
    </row>
    <row r="47" spans="2:18">
      <c r="C47" s="296" t="s">
        <v>256</v>
      </c>
      <c r="D47" s="296"/>
      <c r="E47" s="167"/>
      <c r="F47" s="167"/>
      <c r="G47" s="168"/>
    </row>
    <row r="48" spans="2:18">
      <c r="C48" s="296" t="s">
        <v>257</v>
      </c>
      <c r="D48" s="296"/>
      <c r="E48" s="167"/>
      <c r="F48" s="167"/>
      <c r="G48" s="168"/>
    </row>
    <row r="49" spans="1:17">
      <c r="C49" s="301" t="s">
        <v>258</v>
      </c>
      <c r="D49" s="301"/>
      <c r="E49" s="169">
        <f>E43+E44+E45+E47+E48</f>
        <v>0</v>
      </c>
      <c r="F49" s="169">
        <f>F43+F44+F45+F47+F48</f>
        <v>0</v>
      </c>
      <c r="G49" s="168"/>
    </row>
    <row r="50" spans="1:17">
      <c r="C50" s="296" t="s">
        <v>259</v>
      </c>
      <c r="D50" s="296"/>
      <c r="E50" s="134"/>
      <c r="F50" s="134"/>
    </row>
    <row r="51" spans="1:17">
      <c r="C51" s="296" t="s">
        <v>163</v>
      </c>
      <c r="D51" s="296"/>
      <c r="E51" s="170"/>
      <c r="F51" s="170"/>
    </row>
    <row r="52" spans="1:17">
      <c r="C52" s="301" t="s">
        <v>164</v>
      </c>
      <c r="D52" s="301"/>
      <c r="E52" s="171">
        <f>MAX(E50*(3%-E51),0)</f>
        <v>0</v>
      </c>
      <c r="F52" s="171">
        <f>MAX(F50*(3%-F51),0)</f>
        <v>0</v>
      </c>
    </row>
    <row r="53" spans="1:17" ht="16.2">
      <c r="C53" s="49" t="s">
        <v>456</v>
      </c>
      <c r="D53" s="166"/>
      <c r="E53" s="145"/>
      <c r="F53" s="145"/>
    </row>
    <row r="54" spans="1:17">
      <c r="C54" s="166"/>
      <c r="D54" s="166"/>
      <c r="E54" s="145"/>
      <c r="F54" s="145"/>
    </row>
    <row r="55" spans="1:17" ht="16.2">
      <c r="A55" s="143" t="s">
        <v>260</v>
      </c>
      <c r="B55" s="127" t="s">
        <v>261</v>
      </c>
      <c r="C55" s="127"/>
      <c r="D55" s="127"/>
      <c r="E55" s="127"/>
      <c r="F55" s="287" t="s">
        <v>439</v>
      </c>
      <c r="G55" s="287"/>
      <c r="H55" s="287"/>
      <c r="I55" s="287" t="s">
        <v>440</v>
      </c>
      <c r="J55" s="287"/>
      <c r="K55" s="287"/>
    </row>
    <row r="56" spans="1:17" ht="34.950000000000003" customHeight="1">
      <c r="B56" s="309"/>
      <c r="C56" s="310"/>
      <c r="D56" s="310"/>
      <c r="E56" s="311"/>
      <c r="F56" s="172" t="s">
        <v>19</v>
      </c>
      <c r="G56" s="172" t="s">
        <v>20</v>
      </c>
      <c r="H56" s="172" t="s">
        <v>262</v>
      </c>
      <c r="I56" s="172" t="s">
        <v>19</v>
      </c>
      <c r="J56" s="172" t="s">
        <v>20</v>
      </c>
      <c r="K56" s="172" t="s">
        <v>262</v>
      </c>
      <c r="L56" s="173"/>
      <c r="M56" s="173"/>
      <c r="N56" s="173"/>
      <c r="Q56" s="81"/>
    </row>
    <row r="57" spans="1:17">
      <c r="B57" s="247" t="s">
        <v>295</v>
      </c>
      <c r="C57" s="248"/>
      <c r="D57" s="248"/>
      <c r="E57" s="249"/>
      <c r="F57" s="174"/>
      <c r="G57" s="174"/>
      <c r="H57" s="174"/>
      <c r="I57" s="174"/>
      <c r="J57" s="174"/>
      <c r="K57" s="174"/>
      <c r="L57" s="175"/>
      <c r="M57" s="175"/>
      <c r="N57" s="175"/>
      <c r="Q57" s="175"/>
    </row>
    <row r="58" spans="1:17">
      <c r="B58" s="247" t="s">
        <v>296</v>
      </c>
      <c r="C58" s="248"/>
      <c r="D58" s="248"/>
      <c r="E58" s="249"/>
      <c r="F58" s="174"/>
      <c r="G58" s="174"/>
      <c r="H58" s="174"/>
      <c r="I58" s="174"/>
      <c r="J58" s="174"/>
      <c r="K58" s="174"/>
      <c r="L58" s="175"/>
      <c r="M58" s="175"/>
      <c r="N58" s="175"/>
      <c r="Q58" s="175"/>
    </row>
    <row r="59" spans="1:17">
      <c r="B59" s="312" t="s">
        <v>263</v>
      </c>
      <c r="C59" s="313"/>
      <c r="D59" s="318" t="s">
        <v>264</v>
      </c>
      <c r="E59" s="319"/>
      <c r="F59" s="174"/>
      <c r="G59" s="174"/>
      <c r="H59" s="174"/>
      <c r="I59" s="174"/>
      <c r="J59" s="174"/>
      <c r="K59" s="174"/>
      <c r="L59" s="175"/>
      <c r="M59" s="175"/>
      <c r="N59" s="175"/>
      <c r="Q59" s="175"/>
    </row>
    <row r="60" spans="1:17">
      <c r="B60" s="314"/>
      <c r="C60" s="315"/>
      <c r="D60" s="318" t="s">
        <v>265</v>
      </c>
      <c r="E60" s="319"/>
      <c r="F60" s="174"/>
      <c r="G60" s="174"/>
      <c r="H60" s="174"/>
      <c r="I60" s="174"/>
      <c r="J60" s="174"/>
      <c r="K60" s="174"/>
      <c r="L60" s="175"/>
      <c r="M60" s="175"/>
      <c r="N60" s="175"/>
      <c r="Q60" s="175"/>
    </row>
    <row r="61" spans="1:17">
      <c r="B61" s="316"/>
      <c r="C61" s="317"/>
      <c r="D61" s="320" t="s">
        <v>266</v>
      </c>
      <c r="E61" s="321"/>
      <c r="F61" s="174"/>
      <c r="G61" s="174"/>
      <c r="H61" s="174"/>
      <c r="I61" s="174"/>
      <c r="J61" s="174"/>
      <c r="K61" s="174"/>
      <c r="L61" s="175"/>
      <c r="M61" s="175"/>
      <c r="N61" s="175"/>
      <c r="Q61" s="175"/>
    </row>
    <row r="62" spans="1:17">
      <c r="B62" s="305" t="s">
        <v>267</v>
      </c>
      <c r="C62" s="305"/>
      <c r="D62" s="306" t="s">
        <v>268</v>
      </c>
      <c r="E62" s="306"/>
      <c r="F62" s="174"/>
      <c r="G62" s="174"/>
      <c r="H62" s="174"/>
      <c r="I62" s="174"/>
      <c r="J62" s="174"/>
      <c r="K62" s="174"/>
      <c r="L62" s="175"/>
      <c r="M62" s="175"/>
      <c r="N62" s="175"/>
      <c r="Q62" s="175"/>
    </row>
    <row r="63" spans="1:17">
      <c r="B63" s="305"/>
      <c r="C63" s="305"/>
      <c r="D63" s="306" t="s">
        <v>269</v>
      </c>
      <c r="E63" s="306"/>
      <c r="F63" s="174"/>
      <c r="G63" s="174"/>
      <c r="H63" s="174"/>
      <c r="I63" s="174"/>
      <c r="J63" s="174"/>
      <c r="K63" s="174"/>
      <c r="L63" s="175"/>
      <c r="M63" s="175"/>
      <c r="N63" s="175"/>
      <c r="Q63" s="175"/>
    </row>
    <row r="64" spans="1:17" ht="33.6" customHeight="1">
      <c r="B64" s="305"/>
      <c r="C64" s="305"/>
      <c r="D64" s="307" t="s">
        <v>458</v>
      </c>
      <c r="E64" s="306"/>
      <c r="F64" s="174"/>
      <c r="G64" s="174"/>
      <c r="H64" s="174"/>
      <c r="I64" s="174"/>
      <c r="J64" s="174"/>
      <c r="K64" s="174"/>
      <c r="L64" s="175"/>
      <c r="M64" s="175"/>
      <c r="N64" s="175"/>
      <c r="Q64" s="175"/>
    </row>
    <row r="65" spans="2:17">
      <c r="B65" s="289" t="s">
        <v>270</v>
      </c>
      <c r="C65" s="289"/>
      <c r="D65" s="306" t="s">
        <v>297</v>
      </c>
      <c r="E65" s="306"/>
      <c r="F65" s="174"/>
      <c r="G65" s="174"/>
      <c r="H65" s="174"/>
      <c r="I65" s="174"/>
      <c r="J65" s="174"/>
      <c r="K65" s="174"/>
      <c r="L65" s="175"/>
      <c r="M65" s="175"/>
      <c r="N65" s="175"/>
      <c r="Q65" s="175"/>
    </row>
    <row r="66" spans="2:17">
      <c r="B66" s="289"/>
      <c r="C66" s="289"/>
      <c r="D66" s="308" t="s">
        <v>459</v>
      </c>
      <c r="E66" s="306"/>
      <c r="F66" s="174"/>
      <c r="G66" s="174"/>
      <c r="H66" s="174"/>
      <c r="I66" s="174"/>
      <c r="J66" s="174"/>
      <c r="K66" s="174"/>
      <c r="L66" s="175"/>
      <c r="M66" s="175"/>
      <c r="N66" s="175"/>
      <c r="Q66" s="175"/>
    </row>
    <row r="67" spans="2:17">
      <c r="B67" s="289" t="s">
        <v>271</v>
      </c>
      <c r="C67" s="289"/>
      <c r="D67" s="289"/>
      <c r="E67" s="289"/>
      <c r="F67" s="176"/>
      <c r="G67" s="176"/>
      <c r="H67" s="176"/>
      <c r="I67" s="176"/>
      <c r="J67" s="176"/>
      <c r="K67" s="176"/>
      <c r="L67" s="7"/>
      <c r="M67" s="7"/>
      <c r="N67" s="7"/>
      <c r="Q67" s="175"/>
    </row>
    <row r="68" spans="2:17" ht="16.2">
      <c r="B68" s="49" t="s">
        <v>460</v>
      </c>
    </row>
    <row r="69" spans="2:17" ht="16.2">
      <c r="B69" s="4" t="s">
        <v>461</v>
      </c>
    </row>
    <row r="70" spans="2:17">
      <c r="B70" s="177"/>
    </row>
    <row r="71" spans="2:17" ht="15.75" customHeight="1">
      <c r="B71" s="304" t="s">
        <v>272</v>
      </c>
      <c r="C71" s="304"/>
      <c r="D71" s="304"/>
      <c r="E71" s="304"/>
      <c r="F71" s="304"/>
      <c r="G71" s="304"/>
      <c r="H71" s="304"/>
      <c r="I71" s="304"/>
      <c r="J71" s="304"/>
      <c r="K71" s="304"/>
      <c r="L71" s="304"/>
      <c r="M71" s="304"/>
      <c r="N71" s="304"/>
    </row>
    <row r="72" spans="2:17" ht="48" customHeight="1">
      <c r="B72" s="285" t="s">
        <v>392</v>
      </c>
      <c r="C72" s="286"/>
      <c r="D72" s="286"/>
      <c r="E72" s="286"/>
      <c r="F72" s="286"/>
      <c r="G72" s="286"/>
      <c r="H72" s="286"/>
      <c r="I72" s="286"/>
      <c r="J72" s="286"/>
      <c r="K72" s="286"/>
      <c r="L72" s="286"/>
      <c r="M72" s="286"/>
      <c r="N72" s="286"/>
    </row>
    <row r="73" spans="2:17" ht="15.75" customHeight="1">
      <c r="B73" s="177"/>
    </row>
  </sheetData>
  <mergeCells count="59">
    <mergeCell ref="B56:E56"/>
    <mergeCell ref="B57:E57"/>
    <mergeCell ref="B58:E58"/>
    <mergeCell ref="B59:C61"/>
    <mergeCell ref="D59:E59"/>
    <mergeCell ref="D60:E60"/>
    <mergeCell ref="D61:E61"/>
    <mergeCell ref="B67:E67"/>
    <mergeCell ref="B71:N71"/>
    <mergeCell ref="B72:N72"/>
    <mergeCell ref="B62:C64"/>
    <mergeCell ref="D62:E62"/>
    <mergeCell ref="D63:E63"/>
    <mergeCell ref="D64:E64"/>
    <mergeCell ref="B65:C66"/>
    <mergeCell ref="D65:E65"/>
    <mergeCell ref="D66:E66"/>
    <mergeCell ref="C52:D52"/>
    <mergeCell ref="C38:D38"/>
    <mergeCell ref="C40:R40"/>
    <mergeCell ref="C43:D43"/>
    <mergeCell ref="C44:D44"/>
    <mergeCell ref="C45:D45"/>
    <mergeCell ref="C46:D46"/>
    <mergeCell ref="C47:D47"/>
    <mergeCell ref="C48:D48"/>
    <mergeCell ref="C49:D49"/>
    <mergeCell ref="C50:D50"/>
    <mergeCell ref="C51:D51"/>
    <mergeCell ref="F55:H55"/>
    <mergeCell ref="I55:K55"/>
    <mergeCell ref="C37:D37"/>
    <mergeCell ref="D26:J26"/>
    <mergeCell ref="K26:Q26"/>
    <mergeCell ref="D27:J27"/>
    <mergeCell ref="K27:Q27"/>
    <mergeCell ref="D28:J28"/>
    <mergeCell ref="K28:Q28"/>
    <mergeCell ref="C32:D32"/>
    <mergeCell ref="C33:D33"/>
    <mergeCell ref="C34:D34"/>
    <mergeCell ref="C35:D35"/>
    <mergeCell ref="C36:D36"/>
    <mergeCell ref="E31:H31"/>
    <mergeCell ref="I31:L31"/>
    <mergeCell ref="V6:X6"/>
    <mergeCell ref="C8:D8"/>
    <mergeCell ref="C9:D9"/>
    <mergeCell ref="C10:D10"/>
    <mergeCell ref="C25:Q25"/>
    <mergeCell ref="C21:G21"/>
    <mergeCell ref="O21:Q21"/>
    <mergeCell ref="C22:G22"/>
    <mergeCell ref="O22:Q22"/>
    <mergeCell ref="C23:G23"/>
    <mergeCell ref="O23:Q23"/>
    <mergeCell ref="C11:C13"/>
    <mergeCell ref="E17:F17"/>
    <mergeCell ref="E18:F18"/>
  </mergeCells>
  <phoneticPr fontId="2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13"/>
  <sheetViews>
    <sheetView topLeftCell="A55" workbookViewId="0">
      <selection activeCell="E34" sqref="E34"/>
    </sheetView>
  </sheetViews>
  <sheetFormatPr defaultColWidth="9" defaultRowHeight="15.6"/>
  <cols>
    <col min="1" max="1" width="3.88671875" style="86" customWidth="1"/>
    <col min="2" max="2" width="4.88671875" style="86" customWidth="1"/>
    <col min="3" max="3" width="10" style="86" customWidth="1"/>
    <col min="4" max="4" width="8.44140625" style="86" customWidth="1"/>
    <col min="5" max="5" width="50.88671875" style="86" customWidth="1"/>
    <col min="6" max="6" width="10.109375" style="86" bestFit="1" customWidth="1"/>
    <col min="7" max="10" width="7.109375" style="86" customWidth="1"/>
    <col min="11" max="12" width="8.44140625" style="86" bestFit="1" customWidth="1"/>
    <col min="13" max="16" width="8.44140625" style="86" customWidth="1"/>
    <col min="17" max="18" width="8.44140625" style="86" bestFit="1" customWidth="1"/>
    <col min="19" max="19" width="7.109375" style="86" customWidth="1"/>
    <col min="20" max="20" width="8.44140625" style="86" bestFit="1" customWidth="1"/>
    <col min="21" max="21" width="7.109375" style="86" customWidth="1"/>
    <col min="22" max="16384" width="9" style="86"/>
  </cols>
  <sheetData>
    <row r="1" spans="1:21" ht="19.8">
      <c r="A1" s="225" t="s">
        <v>426</v>
      </c>
      <c r="B1" s="85"/>
      <c r="C1" s="85"/>
      <c r="D1" s="85"/>
      <c r="E1" s="85"/>
      <c r="F1" s="85"/>
      <c r="G1" s="85"/>
      <c r="H1" s="85"/>
      <c r="I1" s="85"/>
      <c r="J1" s="85"/>
      <c r="K1" s="85"/>
      <c r="T1" s="85"/>
      <c r="U1" s="85"/>
    </row>
    <row r="2" spans="1:21">
      <c r="A2" s="87"/>
      <c r="B2" s="88"/>
      <c r="C2" s="88"/>
      <c r="D2" s="88"/>
      <c r="E2" s="88"/>
      <c r="F2" s="88"/>
      <c r="G2" s="88"/>
      <c r="H2" s="88"/>
      <c r="I2" s="88"/>
      <c r="J2" s="88"/>
      <c r="K2" s="88"/>
      <c r="L2" s="88"/>
      <c r="M2" s="88"/>
      <c r="N2" s="88"/>
      <c r="O2" s="88"/>
      <c r="P2" s="88"/>
      <c r="Q2" s="88"/>
      <c r="R2" s="88"/>
      <c r="S2" s="88"/>
      <c r="T2" s="88"/>
      <c r="U2" s="88"/>
    </row>
    <row r="3" spans="1:21">
      <c r="A3" s="88"/>
      <c r="B3" s="88"/>
      <c r="C3" s="88"/>
      <c r="D3" s="88"/>
      <c r="E3" s="88"/>
      <c r="F3" s="88"/>
      <c r="G3" s="88"/>
      <c r="H3" s="88"/>
      <c r="I3" s="88"/>
      <c r="J3" s="88"/>
      <c r="K3" s="88"/>
      <c r="L3" s="88"/>
      <c r="M3" s="88"/>
      <c r="N3" s="88"/>
      <c r="O3" s="88"/>
      <c r="P3" s="88"/>
      <c r="Q3" s="88"/>
      <c r="R3" s="88"/>
      <c r="S3" s="88"/>
      <c r="T3" s="88"/>
      <c r="U3" s="88"/>
    </row>
    <row r="4" spans="1:21" s="89" customFormat="1" ht="16.2">
      <c r="A4" s="89" t="s">
        <v>88</v>
      </c>
      <c r="B4" s="89" t="s">
        <v>89</v>
      </c>
      <c r="F4" s="85"/>
      <c r="G4" s="85"/>
      <c r="H4" s="85"/>
      <c r="I4" s="85"/>
      <c r="J4" s="85"/>
      <c r="K4" s="85"/>
      <c r="L4" s="85"/>
      <c r="M4" s="85"/>
      <c r="N4" s="85"/>
      <c r="O4" s="85"/>
      <c r="P4" s="85"/>
      <c r="Q4" s="85"/>
      <c r="R4" s="85"/>
      <c r="S4" s="85"/>
      <c r="T4" s="85"/>
      <c r="U4" s="85"/>
    </row>
    <row r="5" spans="1:21" ht="16.2">
      <c r="B5" s="90" t="s">
        <v>90</v>
      </c>
      <c r="C5" s="85" t="s">
        <v>91</v>
      </c>
      <c r="D5" s="85"/>
      <c r="U5" s="91" t="s">
        <v>92</v>
      </c>
    </row>
    <row r="6" spans="1:21" ht="16.2">
      <c r="C6" s="323"/>
      <c r="D6" s="323"/>
      <c r="E6" s="323"/>
      <c r="F6" s="92" t="s">
        <v>93</v>
      </c>
      <c r="G6" s="92" t="s">
        <v>94</v>
      </c>
      <c r="H6" s="92" t="s">
        <v>95</v>
      </c>
      <c r="I6" s="92" t="s">
        <v>96</v>
      </c>
      <c r="J6" s="92" t="s">
        <v>97</v>
      </c>
      <c r="K6" s="93" t="s">
        <v>98</v>
      </c>
      <c r="L6" s="93" t="s">
        <v>99</v>
      </c>
      <c r="M6" s="93" t="s">
        <v>100</v>
      </c>
      <c r="N6" s="93" t="s">
        <v>101</v>
      </c>
      <c r="O6" s="93" t="s">
        <v>102</v>
      </c>
      <c r="P6" s="93" t="s">
        <v>103</v>
      </c>
      <c r="Q6" s="93" t="s">
        <v>104</v>
      </c>
      <c r="R6" s="93" t="s">
        <v>105</v>
      </c>
      <c r="S6" s="93" t="s">
        <v>106</v>
      </c>
      <c r="T6" s="93" t="s">
        <v>107</v>
      </c>
      <c r="U6" s="93" t="s">
        <v>108</v>
      </c>
    </row>
    <row r="7" spans="1:21">
      <c r="C7" s="322" t="s">
        <v>109</v>
      </c>
      <c r="D7" s="322" t="s">
        <v>110</v>
      </c>
      <c r="E7" s="322"/>
      <c r="F7" s="100"/>
      <c r="G7" s="95"/>
      <c r="H7" s="95"/>
      <c r="I7" s="95"/>
      <c r="J7" s="95"/>
      <c r="K7" s="95"/>
      <c r="L7" s="95"/>
      <c r="M7" s="95"/>
      <c r="N7" s="95"/>
      <c r="O7" s="95"/>
      <c r="P7" s="95"/>
      <c r="Q7" s="95"/>
      <c r="R7" s="95"/>
      <c r="S7" s="95"/>
      <c r="T7" s="95"/>
      <c r="U7" s="95"/>
    </row>
    <row r="8" spans="1:21">
      <c r="C8" s="322"/>
      <c r="D8" s="322" t="s">
        <v>111</v>
      </c>
      <c r="E8" s="322"/>
      <c r="F8" s="100"/>
      <c r="G8" s="95"/>
      <c r="H8" s="95"/>
      <c r="I8" s="95"/>
      <c r="J8" s="95"/>
      <c r="K8" s="95"/>
      <c r="L8" s="95"/>
      <c r="M8" s="95"/>
      <c r="N8" s="95"/>
      <c r="O8" s="95"/>
      <c r="P8" s="95"/>
      <c r="Q8" s="95"/>
      <c r="R8" s="95"/>
      <c r="S8" s="95"/>
      <c r="T8" s="95"/>
      <c r="U8" s="95"/>
    </row>
    <row r="9" spans="1:21" ht="15.6" customHeight="1">
      <c r="C9" s="322"/>
      <c r="D9" s="324" t="s">
        <v>444</v>
      </c>
      <c r="E9" s="325"/>
      <c r="F9" s="100"/>
      <c r="G9" s="95"/>
      <c r="H9" s="95"/>
      <c r="I9" s="95"/>
      <c r="J9" s="95"/>
      <c r="K9" s="95"/>
      <c r="L9" s="95"/>
      <c r="M9" s="95"/>
      <c r="N9" s="95"/>
      <c r="O9" s="95"/>
      <c r="P9" s="95"/>
      <c r="Q9" s="95"/>
      <c r="R9" s="95"/>
      <c r="S9" s="95"/>
      <c r="T9" s="95"/>
      <c r="U9" s="95"/>
    </row>
    <row r="10" spans="1:21" ht="15.6" customHeight="1">
      <c r="C10" s="322"/>
      <c r="D10" s="324" t="s">
        <v>446</v>
      </c>
      <c r="E10" s="325"/>
      <c r="F10" s="100"/>
      <c r="G10" s="95"/>
      <c r="H10" s="95"/>
      <c r="I10" s="95"/>
      <c r="J10" s="95"/>
      <c r="K10" s="95"/>
      <c r="L10" s="95"/>
      <c r="M10" s="95"/>
      <c r="N10" s="95"/>
      <c r="O10" s="95"/>
      <c r="P10" s="95"/>
      <c r="Q10" s="95"/>
      <c r="R10" s="95"/>
      <c r="S10" s="95"/>
      <c r="T10" s="95"/>
      <c r="U10" s="95"/>
    </row>
    <row r="11" spans="1:21">
      <c r="C11" s="322" t="s">
        <v>112</v>
      </c>
      <c r="D11" s="322" t="s">
        <v>113</v>
      </c>
      <c r="E11" s="322"/>
      <c r="F11" s="100"/>
      <c r="G11" s="95"/>
      <c r="H11" s="95"/>
      <c r="I11" s="95"/>
      <c r="J11" s="95"/>
      <c r="K11" s="95"/>
      <c r="L11" s="95"/>
      <c r="M11" s="95"/>
      <c r="N11" s="95"/>
      <c r="O11" s="95"/>
      <c r="P11" s="95"/>
      <c r="Q11" s="95"/>
      <c r="R11" s="95"/>
      <c r="S11" s="95"/>
      <c r="T11" s="95"/>
      <c r="U11" s="95"/>
    </row>
    <row r="12" spans="1:21">
      <c r="C12" s="322"/>
      <c r="D12" s="322" t="s">
        <v>111</v>
      </c>
      <c r="E12" s="322"/>
      <c r="F12" s="100"/>
      <c r="G12" s="95"/>
      <c r="H12" s="95"/>
      <c r="I12" s="95"/>
      <c r="J12" s="95"/>
      <c r="K12" s="95"/>
      <c r="L12" s="95"/>
      <c r="M12" s="95"/>
      <c r="N12" s="95"/>
      <c r="O12" s="95"/>
      <c r="P12" s="95"/>
      <c r="Q12" s="95"/>
      <c r="R12" s="95"/>
      <c r="S12" s="95"/>
      <c r="T12" s="95"/>
      <c r="U12" s="95"/>
    </row>
    <row r="13" spans="1:21">
      <c r="C13" s="322" t="s">
        <v>114</v>
      </c>
      <c r="D13" s="322"/>
      <c r="E13" s="322"/>
      <c r="F13" s="100"/>
      <c r="G13" s="95"/>
      <c r="H13" s="95"/>
      <c r="I13" s="95"/>
      <c r="J13" s="95"/>
      <c r="K13" s="95"/>
      <c r="L13" s="95"/>
      <c r="M13" s="95"/>
      <c r="N13" s="95"/>
      <c r="O13" s="95"/>
      <c r="P13" s="95"/>
      <c r="Q13" s="95"/>
      <c r="R13" s="95"/>
      <c r="S13" s="95"/>
      <c r="T13" s="95"/>
      <c r="U13" s="95"/>
    </row>
    <row r="14" spans="1:21">
      <c r="C14" s="326" t="s">
        <v>115</v>
      </c>
      <c r="D14" s="326"/>
      <c r="E14" s="326"/>
      <c r="F14" s="100"/>
      <c r="G14" s="96">
        <f t="shared" ref="G14:U14" si="0">SUM(G7:G13)</f>
        <v>0</v>
      </c>
      <c r="H14" s="96">
        <f t="shared" si="0"/>
        <v>0</v>
      </c>
      <c r="I14" s="96">
        <f t="shared" si="0"/>
        <v>0</v>
      </c>
      <c r="J14" s="96">
        <f t="shared" si="0"/>
        <v>0</v>
      </c>
      <c r="K14" s="96">
        <f t="shared" si="0"/>
        <v>0</v>
      </c>
      <c r="L14" s="96">
        <f t="shared" si="0"/>
        <v>0</v>
      </c>
      <c r="M14" s="96">
        <f t="shared" si="0"/>
        <v>0</v>
      </c>
      <c r="N14" s="96">
        <f t="shared" si="0"/>
        <v>0</v>
      </c>
      <c r="O14" s="96">
        <f t="shared" si="0"/>
        <v>0</v>
      </c>
      <c r="P14" s="96">
        <f t="shared" si="0"/>
        <v>0</v>
      </c>
      <c r="Q14" s="96">
        <f t="shared" si="0"/>
        <v>0</v>
      </c>
      <c r="R14" s="96">
        <f t="shared" si="0"/>
        <v>0</v>
      </c>
      <c r="S14" s="96">
        <f t="shared" si="0"/>
        <v>0</v>
      </c>
      <c r="T14" s="96">
        <f t="shared" si="0"/>
        <v>0</v>
      </c>
      <c r="U14" s="96">
        <f t="shared" si="0"/>
        <v>0</v>
      </c>
    </row>
    <row r="15" spans="1:21">
      <c r="C15" s="322" t="s">
        <v>116</v>
      </c>
      <c r="D15" s="322"/>
      <c r="E15" s="322"/>
      <c r="F15" s="100"/>
      <c r="G15" s="95"/>
      <c r="H15" s="95"/>
      <c r="I15" s="95"/>
      <c r="J15" s="95"/>
      <c r="K15" s="95"/>
      <c r="L15" s="95"/>
      <c r="M15" s="95"/>
      <c r="N15" s="95"/>
      <c r="O15" s="95"/>
      <c r="P15" s="95"/>
      <c r="Q15" s="95"/>
      <c r="R15" s="95"/>
      <c r="S15" s="95"/>
      <c r="T15" s="95"/>
      <c r="U15" s="95"/>
    </row>
    <row r="16" spans="1:21" ht="16.2">
      <c r="C16" s="322" t="s">
        <v>117</v>
      </c>
      <c r="D16" s="322"/>
      <c r="E16" s="94" t="s">
        <v>118</v>
      </c>
      <c r="F16" s="100"/>
      <c r="G16" s="95"/>
      <c r="H16" s="95"/>
      <c r="I16" s="95"/>
      <c r="J16" s="95"/>
      <c r="K16" s="95"/>
      <c r="L16" s="95"/>
      <c r="M16" s="95"/>
      <c r="N16" s="95"/>
      <c r="O16" s="95"/>
      <c r="P16" s="95"/>
      <c r="Q16" s="95"/>
      <c r="R16" s="95"/>
      <c r="S16" s="95"/>
      <c r="T16" s="95"/>
      <c r="U16" s="95"/>
    </row>
    <row r="17" spans="2:21" ht="32.4">
      <c r="C17" s="322"/>
      <c r="D17" s="322"/>
      <c r="E17" s="94" t="s">
        <v>119</v>
      </c>
      <c r="F17" s="100"/>
      <c r="G17" s="95"/>
      <c r="H17" s="95"/>
      <c r="I17" s="95"/>
      <c r="J17" s="95"/>
      <c r="K17" s="95"/>
      <c r="L17" s="95"/>
      <c r="M17" s="95"/>
      <c r="N17" s="95"/>
      <c r="O17" s="95"/>
      <c r="P17" s="95"/>
      <c r="Q17" s="95"/>
      <c r="R17" s="95"/>
      <c r="S17" s="95"/>
      <c r="T17" s="95"/>
      <c r="U17" s="95"/>
    </row>
    <row r="18" spans="2:21">
      <c r="C18" s="322" t="s">
        <v>299</v>
      </c>
      <c r="D18" s="322"/>
      <c r="E18" s="322"/>
      <c r="F18" s="100"/>
      <c r="G18" s="95"/>
      <c r="H18" s="95"/>
      <c r="I18" s="95"/>
      <c r="J18" s="95"/>
      <c r="K18" s="95"/>
      <c r="L18" s="95"/>
      <c r="M18" s="95"/>
      <c r="N18" s="95"/>
      <c r="O18" s="95"/>
      <c r="P18" s="95"/>
      <c r="Q18" s="95"/>
      <c r="R18" s="95"/>
      <c r="S18" s="95"/>
      <c r="T18" s="95"/>
      <c r="U18" s="95"/>
    </row>
    <row r="19" spans="2:21">
      <c r="C19" s="326" t="s">
        <v>120</v>
      </c>
      <c r="D19" s="326"/>
      <c r="E19" s="326"/>
      <c r="F19" s="100"/>
      <c r="G19" s="96">
        <f t="shared" ref="G19:U19" si="1">SUM(G15:G18)</f>
        <v>0</v>
      </c>
      <c r="H19" s="96">
        <f t="shared" si="1"/>
        <v>0</v>
      </c>
      <c r="I19" s="96">
        <f t="shared" si="1"/>
        <v>0</v>
      </c>
      <c r="J19" s="96">
        <f t="shared" si="1"/>
        <v>0</v>
      </c>
      <c r="K19" s="96">
        <f t="shared" si="1"/>
        <v>0</v>
      </c>
      <c r="L19" s="96">
        <f t="shared" si="1"/>
        <v>0</v>
      </c>
      <c r="M19" s="96">
        <f t="shared" si="1"/>
        <v>0</v>
      </c>
      <c r="N19" s="96">
        <f t="shared" si="1"/>
        <v>0</v>
      </c>
      <c r="O19" s="96">
        <f t="shared" si="1"/>
        <v>0</v>
      </c>
      <c r="P19" s="96">
        <f t="shared" si="1"/>
        <v>0</v>
      </c>
      <c r="Q19" s="96">
        <f t="shared" si="1"/>
        <v>0</v>
      </c>
      <c r="R19" s="96">
        <f t="shared" si="1"/>
        <v>0</v>
      </c>
      <c r="S19" s="96">
        <f t="shared" si="1"/>
        <v>0</v>
      </c>
      <c r="T19" s="96">
        <f t="shared" si="1"/>
        <v>0</v>
      </c>
      <c r="U19" s="96">
        <f t="shared" si="1"/>
        <v>0</v>
      </c>
    </row>
    <row r="20" spans="2:21" ht="15" customHeight="1">
      <c r="C20" s="322" t="s">
        <v>121</v>
      </c>
      <c r="D20" s="322"/>
      <c r="E20" s="322"/>
      <c r="F20" s="100"/>
      <c r="G20" s="95"/>
      <c r="H20" s="95"/>
      <c r="I20" s="95"/>
      <c r="J20" s="95"/>
      <c r="K20" s="95"/>
      <c r="L20" s="95"/>
      <c r="M20" s="95"/>
      <c r="N20" s="95"/>
      <c r="O20" s="95"/>
      <c r="P20" s="95"/>
      <c r="Q20" s="95"/>
      <c r="R20" s="95"/>
      <c r="S20" s="95"/>
      <c r="T20" s="95"/>
      <c r="U20" s="95"/>
    </row>
    <row r="21" spans="2:21" ht="16.2">
      <c r="C21" s="324" t="s">
        <v>122</v>
      </c>
      <c r="D21" s="325"/>
      <c r="E21" s="94" t="s">
        <v>123</v>
      </c>
      <c r="F21" s="100"/>
      <c r="G21" s="95"/>
      <c r="H21" s="95"/>
      <c r="I21" s="95"/>
      <c r="J21" s="95"/>
      <c r="K21" s="95"/>
      <c r="L21" s="95"/>
      <c r="M21" s="95"/>
      <c r="N21" s="95"/>
      <c r="O21" s="95"/>
      <c r="P21" s="95"/>
      <c r="Q21" s="95"/>
      <c r="R21" s="95"/>
      <c r="S21" s="95"/>
      <c r="T21" s="95"/>
      <c r="U21" s="95"/>
    </row>
    <row r="22" spans="2:21">
      <c r="C22" s="322" t="s">
        <v>124</v>
      </c>
      <c r="D22" s="322"/>
      <c r="E22" s="322"/>
      <c r="F22" s="100"/>
      <c r="G22" s="95"/>
      <c r="H22" s="95"/>
      <c r="I22" s="95"/>
      <c r="J22" s="95"/>
      <c r="K22" s="95"/>
      <c r="L22" s="95"/>
      <c r="M22" s="95"/>
      <c r="N22" s="95"/>
      <c r="O22" s="95"/>
      <c r="P22" s="95"/>
      <c r="Q22" s="95"/>
      <c r="R22" s="95"/>
      <c r="S22" s="95"/>
      <c r="T22" s="95"/>
      <c r="U22" s="95"/>
    </row>
    <row r="23" spans="2:21">
      <c r="C23" s="326" t="s">
        <v>125</v>
      </c>
      <c r="D23" s="326"/>
      <c r="E23" s="326"/>
      <c r="F23" s="100"/>
      <c r="G23" s="96">
        <f t="shared" ref="G23:U23" si="2">SUM(G20:G22)</f>
        <v>0</v>
      </c>
      <c r="H23" s="96">
        <f t="shared" si="2"/>
        <v>0</v>
      </c>
      <c r="I23" s="96">
        <f t="shared" si="2"/>
        <v>0</v>
      </c>
      <c r="J23" s="96">
        <f t="shared" si="2"/>
        <v>0</v>
      </c>
      <c r="K23" s="96">
        <f t="shared" si="2"/>
        <v>0</v>
      </c>
      <c r="L23" s="96">
        <f t="shared" si="2"/>
        <v>0</v>
      </c>
      <c r="M23" s="96">
        <f t="shared" si="2"/>
        <v>0</v>
      </c>
      <c r="N23" s="96">
        <f t="shared" si="2"/>
        <v>0</v>
      </c>
      <c r="O23" s="96">
        <f t="shared" si="2"/>
        <v>0</v>
      </c>
      <c r="P23" s="96">
        <f t="shared" si="2"/>
        <v>0</v>
      </c>
      <c r="Q23" s="96">
        <f t="shared" si="2"/>
        <v>0</v>
      </c>
      <c r="R23" s="96">
        <f t="shared" si="2"/>
        <v>0</v>
      </c>
      <c r="S23" s="96">
        <f t="shared" si="2"/>
        <v>0</v>
      </c>
      <c r="T23" s="96">
        <f t="shared" si="2"/>
        <v>0</v>
      </c>
      <c r="U23" s="96">
        <f t="shared" si="2"/>
        <v>0</v>
      </c>
    </row>
    <row r="24" spans="2:21">
      <c r="C24" s="322" t="s">
        <v>300</v>
      </c>
      <c r="D24" s="322"/>
      <c r="E24" s="322"/>
      <c r="F24" s="100"/>
      <c r="G24" s="95"/>
      <c r="H24" s="95"/>
      <c r="I24" s="95"/>
      <c r="J24" s="95"/>
      <c r="K24" s="95"/>
      <c r="L24" s="95"/>
      <c r="M24" s="95"/>
      <c r="N24" s="95"/>
      <c r="O24" s="95"/>
      <c r="P24" s="95"/>
      <c r="Q24" s="95"/>
      <c r="R24" s="95"/>
      <c r="S24" s="95"/>
      <c r="T24" s="95"/>
      <c r="U24" s="95"/>
    </row>
    <row r="25" spans="2:21">
      <c r="C25" s="326" t="s">
        <v>126</v>
      </c>
      <c r="D25" s="326"/>
      <c r="E25" s="326"/>
      <c r="F25" s="100"/>
      <c r="G25" s="96">
        <f>G14+G19+G23+G24</f>
        <v>0</v>
      </c>
      <c r="H25" s="96">
        <f t="shared" ref="H25:U25" si="3">H14+H19+H23+H24</f>
        <v>0</v>
      </c>
      <c r="I25" s="96">
        <f t="shared" si="3"/>
        <v>0</v>
      </c>
      <c r="J25" s="96">
        <f t="shared" si="3"/>
        <v>0</v>
      </c>
      <c r="K25" s="96">
        <f t="shared" si="3"/>
        <v>0</v>
      </c>
      <c r="L25" s="96">
        <f t="shared" si="3"/>
        <v>0</v>
      </c>
      <c r="M25" s="96">
        <f t="shared" si="3"/>
        <v>0</v>
      </c>
      <c r="N25" s="96">
        <f t="shared" si="3"/>
        <v>0</v>
      </c>
      <c r="O25" s="96">
        <f t="shared" si="3"/>
        <v>0</v>
      </c>
      <c r="P25" s="96">
        <f t="shared" si="3"/>
        <v>0</v>
      </c>
      <c r="Q25" s="96">
        <f t="shared" si="3"/>
        <v>0</v>
      </c>
      <c r="R25" s="96">
        <f t="shared" si="3"/>
        <v>0</v>
      </c>
      <c r="S25" s="96">
        <f t="shared" si="3"/>
        <v>0</v>
      </c>
      <c r="T25" s="96">
        <f t="shared" si="3"/>
        <v>0</v>
      </c>
      <c r="U25" s="96">
        <f t="shared" si="3"/>
        <v>0</v>
      </c>
    </row>
    <row r="26" spans="2:21" ht="16.2">
      <c r="C26" s="326" t="s">
        <v>127</v>
      </c>
      <c r="D26" s="326"/>
      <c r="E26" s="195" t="s">
        <v>301</v>
      </c>
      <c r="F26" s="100"/>
      <c r="G26" s="95"/>
      <c r="H26" s="95"/>
      <c r="I26" s="95"/>
      <c r="J26" s="95"/>
      <c r="K26" s="95"/>
      <c r="L26" s="95"/>
      <c r="M26" s="95"/>
      <c r="N26" s="95"/>
      <c r="O26" s="95"/>
      <c r="P26" s="95"/>
      <c r="Q26" s="95"/>
      <c r="R26" s="95"/>
      <c r="S26" s="95"/>
      <c r="T26" s="95"/>
      <c r="U26" s="95"/>
    </row>
    <row r="27" spans="2:21" ht="32.4">
      <c r="C27" s="326"/>
      <c r="D27" s="326"/>
      <c r="E27" s="195" t="s">
        <v>302</v>
      </c>
      <c r="F27" s="100"/>
      <c r="G27" s="95"/>
      <c r="H27" s="95"/>
      <c r="I27" s="95"/>
      <c r="J27" s="95"/>
      <c r="K27" s="95"/>
      <c r="L27" s="95"/>
      <c r="M27" s="95"/>
      <c r="N27" s="95"/>
      <c r="O27" s="95"/>
      <c r="P27" s="95"/>
      <c r="Q27" s="95"/>
      <c r="R27" s="95"/>
      <c r="S27" s="95"/>
      <c r="T27" s="95"/>
      <c r="U27" s="95"/>
    </row>
    <row r="28" spans="2:21" ht="16.2">
      <c r="C28" s="326"/>
      <c r="D28" s="326"/>
      <c r="E28" s="94" t="s">
        <v>128</v>
      </c>
      <c r="F28" s="100"/>
      <c r="G28" s="95"/>
      <c r="H28" s="95"/>
      <c r="I28" s="95"/>
      <c r="J28" s="95"/>
      <c r="K28" s="95"/>
      <c r="L28" s="95"/>
      <c r="M28" s="95"/>
      <c r="N28" s="95"/>
      <c r="O28" s="95"/>
      <c r="P28" s="95"/>
      <c r="Q28" s="95"/>
      <c r="R28" s="95"/>
      <c r="S28" s="95"/>
      <c r="T28" s="95"/>
      <c r="U28" s="95"/>
    </row>
    <row r="29" spans="2:21">
      <c r="C29" s="326" t="s">
        <v>129</v>
      </c>
      <c r="D29" s="326"/>
      <c r="E29" s="326"/>
      <c r="F29" s="100"/>
      <c r="G29" s="96">
        <f>SUM(G25:G28)</f>
        <v>0</v>
      </c>
      <c r="H29" s="96">
        <f t="shared" ref="H29:U29" si="4">SUM(H25:H28)</f>
        <v>0</v>
      </c>
      <c r="I29" s="96">
        <f t="shared" si="4"/>
        <v>0</v>
      </c>
      <c r="J29" s="96">
        <f t="shared" si="4"/>
        <v>0</v>
      </c>
      <c r="K29" s="96">
        <f t="shared" si="4"/>
        <v>0</v>
      </c>
      <c r="L29" s="96">
        <f t="shared" si="4"/>
        <v>0</v>
      </c>
      <c r="M29" s="96">
        <f t="shared" si="4"/>
        <v>0</v>
      </c>
      <c r="N29" s="96">
        <f t="shared" si="4"/>
        <v>0</v>
      </c>
      <c r="O29" s="96">
        <f t="shared" si="4"/>
        <v>0</v>
      </c>
      <c r="P29" s="96">
        <f t="shared" si="4"/>
        <v>0</v>
      </c>
      <c r="Q29" s="96">
        <f t="shared" si="4"/>
        <v>0</v>
      </c>
      <c r="R29" s="96">
        <f t="shared" si="4"/>
        <v>0</v>
      </c>
      <c r="S29" s="96">
        <f t="shared" si="4"/>
        <v>0</v>
      </c>
      <c r="T29" s="96">
        <f t="shared" si="4"/>
        <v>0</v>
      </c>
      <c r="U29" s="96">
        <f t="shared" si="4"/>
        <v>0</v>
      </c>
    </row>
    <row r="30" spans="2:21" ht="16.2">
      <c r="B30" s="90" t="s">
        <v>130</v>
      </c>
      <c r="C30" s="85" t="s">
        <v>131</v>
      </c>
      <c r="D30" s="85"/>
      <c r="E30" s="99"/>
    </row>
    <row r="31" spans="2:21" ht="16.2">
      <c r="C31" s="327"/>
      <c r="D31" s="328"/>
      <c r="E31" s="329"/>
      <c r="F31" s="92" t="s">
        <v>93</v>
      </c>
      <c r="G31" s="92" t="s">
        <v>94</v>
      </c>
      <c r="H31" s="92" t="s">
        <v>95</v>
      </c>
      <c r="I31" s="92" t="s">
        <v>96</v>
      </c>
      <c r="J31" s="92" t="s">
        <v>97</v>
      </c>
      <c r="K31" s="93" t="s">
        <v>98</v>
      </c>
      <c r="L31" s="93" t="s">
        <v>99</v>
      </c>
      <c r="M31" s="93" t="s">
        <v>100</v>
      </c>
      <c r="N31" s="93" t="s">
        <v>101</v>
      </c>
      <c r="O31" s="93" t="s">
        <v>102</v>
      </c>
      <c r="P31" s="93" t="s">
        <v>103</v>
      </c>
      <c r="Q31" s="93" t="s">
        <v>104</v>
      </c>
      <c r="R31" s="93" t="s">
        <v>105</v>
      </c>
      <c r="S31" s="93" t="s">
        <v>106</v>
      </c>
      <c r="T31" s="93" t="s">
        <v>107</v>
      </c>
      <c r="U31" s="93" t="s">
        <v>108</v>
      </c>
    </row>
    <row r="32" spans="2:21">
      <c r="C32" s="322" t="s">
        <v>132</v>
      </c>
      <c r="D32" s="322"/>
      <c r="E32" s="322"/>
      <c r="F32" s="100"/>
      <c r="G32" s="95"/>
      <c r="H32" s="95"/>
      <c r="I32" s="95"/>
      <c r="J32" s="95"/>
      <c r="K32" s="95"/>
      <c r="L32" s="95"/>
      <c r="M32" s="95"/>
      <c r="N32" s="95"/>
      <c r="O32" s="95"/>
      <c r="P32" s="95"/>
      <c r="Q32" s="95"/>
      <c r="R32" s="95"/>
      <c r="S32" s="95"/>
      <c r="T32" s="95"/>
      <c r="U32" s="95"/>
    </row>
    <row r="33" spans="2:21" ht="16.5" customHeight="1">
      <c r="C33" s="331" t="s">
        <v>133</v>
      </c>
      <c r="D33" s="332"/>
      <c r="E33" s="97" t="s">
        <v>134</v>
      </c>
      <c r="F33" s="100"/>
      <c r="G33" s="95"/>
      <c r="H33" s="95"/>
      <c r="I33" s="95"/>
      <c r="J33" s="95"/>
      <c r="K33" s="95"/>
      <c r="L33" s="95"/>
      <c r="M33" s="95"/>
      <c r="N33" s="95"/>
      <c r="O33" s="95"/>
      <c r="P33" s="95"/>
      <c r="Q33" s="95"/>
      <c r="R33" s="95"/>
      <c r="S33" s="95"/>
      <c r="T33" s="95"/>
      <c r="U33" s="95"/>
    </row>
    <row r="34" spans="2:21" ht="16.2">
      <c r="C34" s="333"/>
      <c r="D34" s="334"/>
      <c r="E34" s="97" t="s">
        <v>135</v>
      </c>
      <c r="F34" s="100"/>
      <c r="G34" s="95"/>
      <c r="H34" s="95"/>
      <c r="I34" s="95"/>
      <c r="J34" s="95"/>
      <c r="K34" s="95"/>
      <c r="L34" s="95"/>
      <c r="M34" s="95"/>
      <c r="N34" s="95"/>
      <c r="O34" s="95"/>
      <c r="P34" s="95"/>
      <c r="Q34" s="95"/>
      <c r="R34" s="95"/>
      <c r="S34" s="95"/>
      <c r="T34" s="95"/>
      <c r="U34" s="95"/>
    </row>
    <row r="35" spans="2:21" ht="16.2">
      <c r="C35" s="333"/>
      <c r="D35" s="334"/>
      <c r="E35" s="97" t="s">
        <v>136</v>
      </c>
      <c r="F35" s="100"/>
      <c r="G35" s="95"/>
      <c r="H35" s="95"/>
      <c r="I35" s="95"/>
      <c r="J35" s="95"/>
      <c r="K35" s="95"/>
      <c r="L35" s="95"/>
      <c r="M35" s="95"/>
      <c r="N35" s="95"/>
      <c r="O35" s="95"/>
      <c r="P35" s="95"/>
      <c r="Q35" s="95"/>
      <c r="R35" s="95"/>
      <c r="S35" s="95"/>
      <c r="T35" s="95"/>
      <c r="U35" s="95"/>
    </row>
    <row r="36" spans="2:21" ht="39.6" customHeight="1">
      <c r="C36" s="335"/>
      <c r="D36" s="336"/>
      <c r="E36" s="196" t="s">
        <v>303</v>
      </c>
      <c r="F36" s="100"/>
      <c r="G36" s="95"/>
      <c r="H36" s="95"/>
      <c r="I36" s="95"/>
      <c r="J36" s="95"/>
      <c r="K36" s="95"/>
      <c r="L36" s="95"/>
      <c r="M36" s="95"/>
      <c r="N36" s="95"/>
      <c r="O36" s="95"/>
      <c r="P36" s="95"/>
      <c r="Q36" s="95"/>
      <c r="R36" s="95"/>
      <c r="S36" s="95"/>
      <c r="T36" s="95"/>
      <c r="U36" s="95"/>
    </row>
    <row r="37" spans="2:21" ht="15.75" customHeight="1">
      <c r="C37" s="324" t="s">
        <v>433</v>
      </c>
      <c r="D37" s="337"/>
      <c r="E37" s="325"/>
      <c r="F37" s="95"/>
      <c r="G37" s="96">
        <f>G32+G33-SUM(G34:G35)+G36</f>
        <v>0</v>
      </c>
      <c r="H37" s="96">
        <f t="shared" ref="H37:U37" si="5">H32+H33-SUM(H34:H35)+H36</f>
        <v>0</v>
      </c>
      <c r="I37" s="96">
        <f t="shared" si="5"/>
        <v>0</v>
      </c>
      <c r="J37" s="96">
        <f t="shared" si="5"/>
        <v>0</v>
      </c>
      <c r="K37" s="96">
        <f t="shared" si="5"/>
        <v>0</v>
      </c>
      <c r="L37" s="96">
        <f t="shared" si="5"/>
        <v>0</v>
      </c>
      <c r="M37" s="96">
        <f t="shared" si="5"/>
        <v>0</v>
      </c>
      <c r="N37" s="96">
        <f t="shared" si="5"/>
        <v>0</v>
      </c>
      <c r="O37" s="96">
        <f t="shared" si="5"/>
        <v>0</v>
      </c>
      <c r="P37" s="96">
        <f t="shared" si="5"/>
        <v>0</v>
      </c>
      <c r="Q37" s="96">
        <f t="shared" si="5"/>
        <v>0</v>
      </c>
      <c r="R37" s="96">
        <f t="shared" si="5"/>
        <v>0</v>
      </c>
      <c r="S37" s="96">
        <f t="shared" si="5"/>
        <v>0</v>
      </c>
      <c r="T37" s="96">
        <f t="shared" si="5"/>
        <v>0</v>
      </c>
      <c r="U37" s="96">
        <f t="shared" si="5"/>
        <v>0</v>
      </c>
    </row>
    <row r="38" spans="2:21" ht="16.2">
      <c r="B38" s="90" t="s">
        <v>137</v>
      </c>
      <c r="C38" s="85" t="s">
        <v>138</v>
      </c>
      <c r="D38" s="85"/>
    </row>
    <row r="39" spans="2:21" ht="16.2">
      <c r="B39" s="101"/>
      <c r="C39" s="323"/>
      <c r="D39" s="323"/>
      <c r="E39" s="323"/>
      <c r="F39" s="92" t="s">
        <v>93</v>
      </c>
      <c r="G39" s="92" t="s">
        <v>94</v>
      </c>
      <c r="H39" s="92" t="s">
        <v>95</v>
      </c>
      <c r="I39" s="92" t="s">
        <v>96</v>
      </c>
      <c r="J39" s="92" t="s">
        <v>97</v>
      </c>
      <c r="K39" s="93" t="s">
        <v>98</v>
      </c>
      <c r="L39" s="93" t="s">
        <v>99</v>
      </c>
      <c r="M39" s="93" t="s">
        <v>100</v>
      </c>
      <c r="N39" s="93" t="s">
        <v>101</v>
      </c>
      <c r="O39" s="93" t="s">
        <v>102</v>
      </c>
      <c r="P39" s="93" t="s">
        <v>103</v>
      </c>
      <c r="Q39" s="93" t="s">
        <v>104</v>
      </c>
      <c r="R39" s="93" t="s">
        <v>105</v>
      </c>
      <c r="S39" s="93" t="s">
        <v>106</v>
      </c>
      <c r="T39" s="93" t="s">
        <v>107</v>
      </c>
      <c r="U39" s="93" t="s">
        <v>108</v>
      </c>
    </row>
    <row r="40" spans="2:21">
      <c r="C40" s="322" t="s">
        <v>139</v>
      </c>
      <c r="D40" s="322"/>
      <c r="E40" s="322"/>
      <c r="F40" s="100"/>
      <c r="G40" s="96">
        <f>F51</f>
        <v>0</v>
      </c>
      <c r="H40" s="95"/>
      <c r="I40" s="95"/>
      <c r="J40" s="95"/>
      <c r="K40" s="95"/>
      <c r="L40" s="95"/>
      <c r="M40" s="95"/>
      <c r="N40" s="95"/>
      <c r="O40" s="95"/>
      <c r="P40" s="95"/>
      <c r="Q40" s="95"/>
      <c r="R40" s="95"/>
      <c r="S40" s="95"/>
      <c r="T40" s="95"/>
      <c r="U40" s="95"/>
    </row>
    <row r="41" spans="2:21" ht="16.5" customHeight="1">
      <c r="C41" s="338" t="s">
        <v>140</v>
      </c>
      <c r="D41" s="322" t="s">
        <v>141</v>
      </c>
      <c r="E41" s="94" t="s">
        <v>142</v>
      </c>
      <c r="F41" s="100"/>
      <c r="G41" s="95"/>
      <c r="H41" s="95"/>
      <c r="I41" s="95"/>
      <c r="J41" s="95"/>
      <c r="K41" s="95"/>
      <c r="L41" s="95"/>
      <c r="M41" s="95"/>
      <c r="N41" s="95"/>
      <c r="O41" s="95"/>
      <c r="P41" s="95"/>
      <c r="Q41" s="95"/>
      <c r="R41" s="95"/>
      <c r="S41" s="95"/>
      <c r="T41" s="95"/>
      <c r="U41" s="95"/>
    </row>
    <row r="42" spans="2:21" ht="16.2">
      <c r="C42" s="338"/>
      <c r="D42" s="322"/>
      <c r="E42" s="94" t="s">
        <v>143</v>
      </c>
      <c r="F42" s="100"/>
      <c r="G42" s="95"/>
      <c r="H42" s="95"/>
      <c r="I42" s="95"/>
      <c r="J42" s="95"/>
      <c r="K42" s="95"/>
      <c r="L42" s="95"/>
      <c r="M42" s="95"/>
      <c r="N42" s="95"/>
      <c r="O42" s="95"/>
      <c r="P42" s="95"/>
      <c r="Q42" s="95"/>
      <c r="R42" s="95"/>
      <c r="S42" s="95"/>
      <c r="T42" s="95"/>
      <c r="U42" s="95"/>
    </row>
    <row r="43" spans="2:21" ht="16.5" customHeight="1">
      <c r="C43" s="338"/>
      <c r="D43" s="339" t="s">
        <v>144</v>
      </c>
      <c r="E43" s="94" t="s">
        <v>134</v>
      </c>
      <c r="F43" s="100"/>
      <c r="G43" s="95"/>
      <c r="H43" s="95"/>
      <c r="I43" s="95"/>
      <c r="J43" s="95"/>
      <c r="K43" s="95"/>
      <c r="L43" s="95"/>
      <c r="M43" s="95"/>
      <c r="N43" s="95"/>
      <c r="O43" s="95"/>
      <c r="P43" s="95"/>
      <c r="Q43" s="95"/>
      <c r="R43" s="95"/>
      <c r="S43" s="95"/>
      <c r="T43" s="95"/>
      <c r="U43" s="95"/>
    </row>
    <row r="44" spans="2:21" ht="16.2">
      <c r="C44" s="338"/>
      <c r="D44" s="340"/>
      <c r="E44" s="94" t="s">
        <v>135</v>
      </c>
      <c r="F44" s="100"/>
      <c r="G44" s="95"/>
      <c r="H44" s="95"/>
      <c r="I44" s="95"/>
      <c r="J44" s="95"/>
      <c r="K44" s="95"/>
      <c r="L44" s="95"/>
      <c r="M44" s="95"/>
      <c r="N44" s="95"/>
      <c r="O44" s="95"/>
      <c r="P44" s="95"/>
      <c r="Q44" s="95"/>
      <c r="R44" s="95"/>
      <c r="S44" s="95"/>
      <c r="T44" s="95"/>
      <c r="U44" s="95"/>
    </row>
    <row r="45" spans="2:21" ht="16.2">
      <c r="C45" s="338"/>
      <c r="D45" s="340"/>
      <c r="E45" s="94" t="s">
        <v>136</v>
      </c>
      <c r="F45" s="100"/>
      <c r="G45" s="95"/>
      <c r="H45" s="95"/>
      <c r="I45" s="95"/>
      <c r="J45" s="95"/>
      <c r="K45" s="95"/>
      <c r="L45" s="95"/>
      <c r="M45" s="95"/>
      <c r="N45" s="95"/>
      <c r="O45" s="95"/>
      <c r="P45" s="95"/>
      <c r="Q45" s="95"/>
      <c r="R45" s="95"/>
      <c r="S45" s="95"/>
      <c r="T45" s="95"/>
      <c r="U45" s="95"/>
    </row>
    <row r="46" spans="2:21" ht="32.4">
      <c r="C46" s="338"/>
      <c r="D46" s="341"/>
      <c r="E46" s="196" t="s">
        <v>303</v>
      </c>
      <c r="F46" s="100"/>
      <c r="G46" s="95"/>
      <c r="H46" s="95"/>
      <c r="I46" s="95"/>
      <c r="J46" s="95"/>
      <c r="K46" s="95"/>
      <c r="L46" s="95"/>
      <c r="M46" s="95"/>
      <c r="N46" s="95"/>
      <c r="O46" s="95"/>
      <c r="P46" s="95"/>
      <c r="Q46" s="95"/>
      <c r="R46" s="95"/>
      <c r="S46" s="95"/>
      <c r="T46" s="95"/>
      <c r="U46" s="95"/>
    </row>
    <row r="47" spans="2:21" ht="20.25" customHeight="1">
      <c r="C47" s="338"/>
      <c r="D47" s="322" t="s">
        <v>145</v>
      </c>
      <c r="E47" s="195" t="s">
        <v>301</v>
      </c>
      <c r="F47" s="100"/>
      <c r="G47" s="95"/>
      <c r="H47" s="95"/>
      <c r="I47" s="95"/>
      <c r="J47" s="95"/>
      <c r="K47" s="95"/>
      <c r="L47" s="95"/>
      <c r="M47" s="95"/>
      <c r="N47" s="95"/>
      <c r="O47" s="95"/>
      <c r="P47" s="95"/>
      <c r="Q47" s="95"/>
      <c r="R47" s="95"/>
      <c r="S47" s="95"/>
      <c r="T47" s="95"/>
      <c r="U47" s="95"/>
    </row>
    <row r="48" spans="2:21" ht="32.4">
      <c r="C48" s="338"/>
      <c r="D48" s="322"/>
      <c r="E48" s="195" t="s">
        <v>303</v>
      </c>
      <c r="F48" s="100"/>
      <c r="G48" s="96">
        <f>-G46</f>
        <v>0</v>
      </c>
      <c r="H48" s="96">
        <f t="shared" ref="H48:U48" si="6">-H46</f>
        <v>0</v>
      </c>
      <c r="I48" s="96">
        <f t="shared" si="6"/>
        <v>0</v>
      </c>
      <c r="J48" s="96">
        <f t="shared" si="6"/>
        <v>0</v>
      </c>
      <c r="K48" s="96">
        <f t="shared" si="6"/>
        <v>0</v>
      </c>
      <c r="L48" s="96">
        <f t="shared" si="6"/>
        <v>0</v>
      </c>
      <c r="M48" s="96">
        <f t="shared" si="6"/>
        <v>0</v>
      </c>
      <c r="N48" s="96">
        <f t="shared" si="6"/>
        <v>0</v>
      </c>
      <c r="O48" s="96">
        <f t="shared" si="6"/>
        <v>0</v>
      </c>
      <c r="P48" s="96">
        <f t="shared" si="6"/>
        <v>0</v>
      </c>
      <c r="Q48" s="96">
        <f t="shared" si="6"/>
        <v>0</v>
      </c>
      <c r="R48" s="96">
        <f t="shared" si="6"/>
        <v>0</v>
      </c>
      <c r="S48" s="96">
        <f t="shared" si="6"/>
        <v>0</v>
      </c>
      <c r="T48" s="96">
        <f t="shared" si="6"/>
        <v>0</v>
      </c>
      <c r="U48" s="96">
        <f t="shared" si="6"/>
        <v>0</v>
      </c>
    </row>
    <row r="49" spans="2:21" ht="32.4">
      <c r="C49" s="338"/>
      <c r="D49" s="322"/>
      <c r="E49" s="196" t="s">
        <v>302</v>
      </c>
      <c r="F49" s="100"/>
      <c r="G49" s="95"/>
      <c r="H49" s="95"/>
      <c r="I49" s="95"/>
      <c r="J49" s="95"/>
      <c r="K49" s="95"/>
      <c r="L49" s="95"/>
      <c r="M49" s="95"/>
      <c r="N49" s="95"/>
      <c r="O49" s="95"/>
      <c r="P49" s="95"/>
      <c r="Q49" s="95"/>
      <c r="R49" s="95"/>
      <c r="S49" s="95"/>
      <c r="T49" s="95"/>
      <c r="U49" s="95"/>
    </row>
    <row r="50" spans="2:21" ht="21.75" customHeight="1">
      <c r="C50" s="338"/>
      <c r="D50" s="322"/>
      <c r="E50" s="94" t="s">
        <v>146</v>
      </c>
      <c r="F50" s="100"/>
      <c r="G50" s="95"/>
      <c r="H50" s="95"/>
      <c r="I50" s="95"/>
      <c r="J50" s="95"/>
      <c r="K50" s="95"/>
      <c r="L50" s="95"/>
      <c r="M50" s="95"/>
      <c r="N50" s="95"/>
      <c r="O50" s="95"/>
      <c r="P50" s="95"/>
      <c r="Q50" s="95"/>
      <c r="R50" s="95"/>
      <c r="S50" s="95"/>
      <c r="T50" s="95"/>
      <c r="U50" s="95"/>
    </row>
    <row r="51" spans="2:21">
      <c r="C51" s="322" t="s">
        <v>434</v>
      </c>
      <c r="D51" s="322"/>
      <c r="E51" s="322"/>
      <c r="F51" s="95"/>
      <c r="G51" s="96">
        <f>SUM(G40:G42)+(G43-SUM(G44:G45)+G46)+SUM(G47:G50)</f>
        <v>0</v>
      </c>
      <c r="H51" s="96">
        <f t="shared" ref="H51:U51" si="7">SUM(H40:H42)+(H43-SUM(H44:H45)+H46)+SUM(H47:H50)</f>
        <v>0</v>
      </c>
      <c r="I51" s="96">
        <f t="shared" si="7"/>
        <v>0</v>
      </c>
      <c r="J51" s="96">
        <f t="shared" si="7"/>
        <v>0</v>
      </c>
      <c r="K51" s="96">
        <f t="shared" si="7"/>
        <v>0</v>
      </c>
      <c r="L51" s="96">
        <f t="shared" si="7"/>
        <v>0</v>
      </c>
      <c r="M51" s="96">
        <f t="shared" si="7"/>
        <v>0</v>
      </c>
      <c r="N51" s="96">
        <f t="shared" si="7"/>
        <v>0</v>
      </c>
      <c r="O51" s="96">
        <f t="shared" si="7"/>
        <v>0</v>
      </c>
      <c r="P51" s="96">
        <f t="shared" si="7"/>
        <v>0</v>
      </c>
      <c r="Q51" s="96">
        <f t="shared" si="7"/>
        <v>0</v>
      </c>
      <c r="R51" s="96">
        <f t="shared" si="7"/>
        <v>0</v>
      </c>
      <c r="S51" s="96">
        <f t="shared" si="7"/>
        <v>0</v>
      </c>
      <c r="T51" s="96">
        <f t="shared" si="7"/>
        <v>0</v>
      </c>
      <c r="U51" s="96">
        <f t="shared" si="7"/>
        <v>0</v>
      </c>
    </row>
    <row r="52" spans="2:21" ht="16.2">
      <c r="B52" s="90" t="s">
        <v>147</v>
      </c>
      <c r="C52" s="85" t="s">
        <v>148</v>
      </c>
      <c r="D52" s="85"/>
      <c r="E52" s="85"/>
    </row>
    <row r="53" spans="2:21" ht="20.25" customHeight="1">
      <c r="C53" s="323"/>
      <c r="D53" s="323"/>
      <c r="E53" s="323"/>
      <c r="F53" s="92" t="s">
        <v>93</v>
      </c>
      <c r="G53" s="92" t="s">
        <v>94</v>
      </c>
      <c r="H53" s="92" t="s">
        <v>95</v>
      </c>
      <c r="I53" s="92" t="s">
        <v>96</v>
      </c>
      <c r="J53" s="92" t="s">
        <v>97</v>
      </c>
      <c r="K53" s="93" t="s">
        <v>98</v>
      </c>
      <c r="L53" s="93" t="s">
        <v>99</v>
      </c>
      <c r="M53" s="93" t="s">
        <v>100</v>
      </c>
      <c r="N53" s="93" t="s">
        <v>101</v>
      </c>
      <c r="O53" s="93" t="s">
        <v>102</v>
      </c>
      <c r="P53" s="93" t="s">
        <v>103</v>
      </c>
      <c r="Q53" s="93" t="s">
        <v>104</v>
      </c>
      <c r="R53" s="93" t="s">
        <v>105</v>
      </c>
      <c r="S53" s="93" t="s">
        <v>106</v>
      </c>
      <c r="T53" s="93" t="s">
        <v>107</v>
      </c>
      <c r="U53" s="93" t="s">
        <v>108</v>
      </c>
    </row>
    <row r="54" spans="2:21" ht="16.2">
      <c r="C54" s="330" t="s">
        <v>149</v>
      </c>
      <c r="D54" s="330"/>
      <c r="E54" s="330"/>
      <c r="F54" s="100"/>
      <c r="G54" s="96">
        <f>F65</f>
        <v>0</v>
      </c>
      <c r="H54" s="95"/>
      <c r="I54" s="95"/>
      <c r="J54" s="95"/>
      <c r="K54" s="95"/>
      <c r="L54" s="95"/>
      <c r="M54" s="95"/>
      <c r="N54" s="95"/>
      <c r="O54" s="95"/>
      <c r="P54" s="95"/>
      <c r="Q54" s="95"/>
      <c r="R54" s="95"/>
      <c r="S54" s="95"/>
      <c r="T54" s="95"/>
      <c r="U54" s="95"/>
    </row>
    <row r="55" spans="2:21" ht="16.5" customHeight="1">
      <c r="C55" s="331" t="s">
        <v>150</v>
      </c>
      <c r="D55" s="332"/>
      <c r="E55" s="103" t="s">
        <v>151</v>
      </c>
      <c r="F55" s="100"/>
      <c r="G55" s="95"/>
      <c r="H55" s="95"/>
      <c r="I55" s="95"/>
      <c r="J55" s="95"/>
      <c r="K55" s="95"/>
      <c r="L55" s="95"/>
      <c r="M55" s="95"/>
      <c r="N55" s="95"/>
      <c r="O55" s="95"/>
      <c r="P55" s="95"/>
      <c r="Q55" s="95"/>
      <c r="R55" s="95"/>
      <c r="S55" s="95"/>
      <c r="T55" s="95"/>
      <c r="U55" s="95"/>
    </row>
    <row r="56" spans="2:21" ht="16.2">
      <c r="C56" s="333"/>
      <c r="D56" s="334"/>
      <c r="E56" s="103" t="s">
        <v>152</v>
      </c>
      <c r="F56" s="100"/>
      <c r="G56" s="95"/>
      <c r="H56" s="95"/>
      <c r="I56" s="95"/>
      <c r="J56" s="95"/>
      <c r="K56" s="95"/>
      <c r="L56" s="95"/>
      <c r="M56" s="95"/>
      <c r="N56" s="95"/>
      <c r="O56" s="95"/>
      <c r="P56" s="95"/>
      <c r="Q56" s="95"/>
      <c r="R56" s="95"/>
      <c r="S56" s="95"/>
      <c r="T56" s="95"/>
      <c r="U56" s="95"/>
    </row>
    <row r="57" spans="2:21" ht="16.2">
      <c r="C57" s="333"/>
      <c r="D57" s="334"/>
      <c r="E57" s="103" t="s">
        <v>153</v>
      </c>
      <c r="F57" s="100"/>
      <c r="G57" s="95"/>
      <c r="H57" s="95"/>
      <c r="I57" s="95"/>
      <c r="J57" s="95"/>
      <c r="K57" s="95"/>
      <c r="L57" s="95"/>
      <c r="M57" s="95"/>
      <c r="N57" s="95"/>
      <c r="O57" s="95"/>
      <c r="P57" s="95"/>
      <c r="Q57" s="95"/>
      <c r="R57" s="95"/>
      <c r="S57" s="95"/>
      <c r="T57" s="95"/>
      <c r="U57" s="95"/>
    </row>
    <row r="58" spans="2:21" ht="16.2">
      <c r="C58" s="333"/>
      <c r="D58" s="334"/>
      <c r="E58" s="103" t="s">
        <v>154</v>
      </c>
      <c r="F58" s="100"/>
      <c r="G58" s="95"/>
      <c r="H58" s="95"/>
      <c r="I58" s="95"/>
      <c r="J58" s="95"/>
      <c r="K58" s="95"/>
      <c r="L58" s="95"/>
      <c r="M58" s="95"/>
      <c r="N58" s="95"/>
      <c r="O58" s="95"/>
      <c r="P58" s="95"/>
      <c r="Q58" s="95"/>
      <c r="R58" s="95"/>
      <c r="S58" s="95"/>
      <c r="T58" s="95"/>
      <c r="U58" s="95"/>
    </row>
    <row r="59" spans="2:21" ht="16.2">
      <c r="C59" s="333"/>
      <c r="D59" s="334"/>
      <c r="E59" s="103" t="s">
        <v>155</v>
      </c>
      <c r="F59" s="100"/>
      <c r="G59" s="95"/>
      <c r="H59" s="95"/>
      <c r="I59" s="95"/>
      <c r="J59" s="95"/>
      <c r="K59" s="95"/>
      <c r="L59" s="95"/>
      <c r="M59" s="95"/>
      <c r="N59" s="95"/>
      <c r="O59" s="95"/>
      <c r="P59" s="95"/>
      <c r="Q59" s="95"/>
      <c r="R59" s="95"/>
      <c r="S59" s="95"/>
      <c r="T59" s="95"/>
      <c r="U59" s="95"/>
    </row>
    <row r="60" spans="2:21" ht="16.2">
      <c r="C60" s="333"/>
      <c r="D60" s="334"/>
      <c r="E60" s="103" t="s">
        <v>156</v>
      </c>
      <c r="F60" s="100"/>
      <c r="G60" s="95"/>
      <c r="H60" s="95"/>
      <c r="I60" s="95"/>
      <c r="J60" s="95"/>
      <c r="K60" s="95"/>
      <c r="L60" s="95"/>
      <c r="M60" s="95"/>
      <c r="N60" s="95"/>
      <c r="O60" s="95"/>
      <c r="P60" s="95"/>
      <c r="Q60" s="95"/>
      <c r="R60" s="95"/>
      <c r="S60" s="95"/>
      <c r="T60" s="95"/>
      <c r="U60" s="95"/>
    </row>
    <row r="61" spans="2:21" ht="16.2">
      <c r="C61" s="333"/>
      <c r="D61" s="334"/>
      <c r="E61" s="103" t="s">
        <v>157</v>
      </c>
      <c r="F61" s="100"/>
      <c r="G61" s="95"/>
      <c r="H61" s="95"/>
      <c r="I61" s="95"/>
      <c r="J61" s="95"/>
      <c r="K61" s="95"/>
      <c r="L61" s="95"/>
      <c r="M61" s="95"/>
      <c r="N61" s="95"/>
      <c r="O61" s="95"/>
      <c r="P61" s="95"/>
      <c r="Q61" s="95"/>
      <c r="R61" s="95"/>
      <c r="S61" s="95"/>
      <c r="T61" s="95"/>
      <c r="U61" s="95"/>
    </row>
    <row r="62" spans="2:21" ht="16.2">
      <c r="C62" s="335"/>
      <c r="D62" s="336"/>
      <c r="E62" s="103" t="s">
        <v>158</v>
      </c>
      <c r="F62" s="100"/>
      <c r="G62" s="95"/>
      <c r="H62" s="95"/>
      <c r="I62" s="95"/>
      <c r="J62" s="95"/>
      <c r="K62" s="95"/>
      <c r="L62" s="95"/>
      <c r="M62" s="95"/>
      <c r="N62" s="95"/>
      <c r="O62" s="95"/>
      <c r="P62" s="95"/>
      <c r="Q62" s="95"/>
      <c r="R62" s="95"/>
      <c r="S62" s="95"/>
      <c r="T62" s="95"/>
      <c r="U62" s="95"/>
    </row>
    <row r="63" spans="2:21" ht="16.2">
      <c r="C63" s="330" t="s">
        <v>159</v>
      </c>
      <c r="D63" s="330"/>
      <c r="E63" s="330"/>
      <c r="F63" s="100"/>
      <c r="G63" s="95"/>
      <c r="H63" s="95"/>
      <c r="I63" s="95"/>
      <c r="J63" s="95"/>
      <c r="K63" s="95"/>
      <c r="L63" s="95"/>
      <c r="M63" s="95"/>
      <c r="N63" s="95"/>
      <c r="O63" s="95"/>
      <c r="P63" s="95"/>
      <c r="Q63" s="95"/>
      <c r="R63" s="95"/>
      <c r="S63" s="95"/>
      <c r="T63" s="95"/>
      <c r="U63" s="95"/>
    </row>
    <row r="64" spans="2:21" ht="16.2">
      <c r="C64" s="330" t="s">
        <v>160</v>
      </c>
      <c r="D64" s="330"/>
      <c r="E64" s="330"/>
      <c r="F64" s="100"/>
      <c r="G64" s="95"/>
      <c r="H64" s="95"/>
      <c r="I64" s="95"/>
      <c r="J64" s="95"/>
      <c r="K64" s="95"/>
      <c r="L64" s="95"/>
      <c r="M64" s="95"/>
      <c r="N64" s="95"/>
      <c r="O64" s="95"/>
      <c r="P64" s="95"/>
      <c r="Q64" s="95"/>
      <c r="R64" s="95"/>
      <c r="S64" s="95"/>
      <c r="T64" s="95"/>
      <c r="U64" s="95"/>
    </row>
    <row r="65" spans="1:23" ht="16.2">
      <c r="C65" s="342" t="s">
        <v>435</v>
      </c>
      <c r="D65" s="343"/>
      <c r="E65" s="344"/>
      <c r="F65" s="95"/>
      <c r="G65" s="96">
        <f>SUM(G54:G63)-G64</f>
        <v>0</v>
      </c>
      <c r="H65" s="96">
        <f t="shared" ref="H65:U65" si="8">SUM(H54:H63)-H64</f>
        <v>0</v>
      </c>
      <c r="I65" s="96">
        <f t="shared" si="8"/>
        <v>0</v>
      </c>
      <c r="J65" s="96">
        <f t="shared" si="8"/>
        <v>0</v>
      </c>
      <c r="K65" s="96">
        <f t="shared" si="8"/>
        <v>0</v>
      </c>
      <c r="L65" s="96">
        <f t="shared" si="8"/>
        <v>0</v>
      </c>
      <c r="M65" s="96">
        <f t="shared" si="8"/>
        <v>0</v>
      </c>
      <c r="N65" s="96">
        <f t="shared" si="8"/>
        <v>0</v>
      </c>
      <c r="O65" s="96">
        <f t="shared" si="8"/>
        <v>0</v>
      </c>
      <c r="P65" s="96">
        <f t="shared" si="8"/>
        <v>0</v>
      </c>
      <c r="Q65" s="96">
        <f t="shared" si="8"/>
        <v>0</v>
      </c>
      <c r="R65" s="96">
        <f t="shared" si="8"/>
        <v>0</v>
      </c>
      <c r="S65" s="96">
        <f t="shared" si="8"/>
        <v>0</v>
      </c>
      <c r="T65" s="96">
        <f t="shared" si="8"/>
        <v>0</v>
      </c>
      <c r="U65" s="96">
        <f t="shared" si="8"/>
        <v>0</v>
      </c>
    </row>
    <row r="66" spans="1:23" ht="16.2">
      <c r="B66" s="90" t="s">
        <v>161</v>
      </c>
      <c r="C66" s="85" t="s">
        <v>162</v>
      </c>
      <c r="D66" s="85"/>
    </row>
    <row r="67" spans="1:23" ht="16.2">
      <c r="C67" s="323"/>
      <c r="D67" s="323"/>
      <c r="E67" s="323"/>
      <c r="F67" s="92" t="s">
        <v>93</v>
      </c>
      <c r="G67" s="92" t="s">
        <v>94</v>
      </c>
      <c r="H67" s="92" t="s">
        <v>95</v>
      </c>
      <c r="I67" s="92" t="s">
        <v>96</v>
      </c>
      <c r="J67" s="92" t="s">
        <v>97</v>
      </c>
      <c r="K67" s="93" t="s">
        <v>98</v>
      </c>
      <c r="L67" s="93" t="s">
        <v>99</v>
      </c>
      <c r="M67" s="93" t="s">
        <v>100</v>
      </c>
      <c r="N67" s="93" t="s">
        <v>101</v>
      </c>
      <c r="O67" s="93" t="s">
        <v>102</v>
      </c>
      <c r="P67" s="93" t="s">
        <v>103</v>
      </c>
      <c r="Q67" s="93" t="s">
        <v>104</v>
      </c>
      <c r="R67" s="93" t="s">
        <v>105</v>
      </c>
      <c r="S67" s="93" t="s">
        <v>106</v>
      </c>
      <c r="T67" s="93" t="s">
        <v>107</v>
      </c>
      <c r="U67" s="93" t="s">
        <v>108</v>
      </c>
    </row>
    <row r="68" spans="1:23" ht="16.2">
      <c r="C68" s="330" t="s">
        <v>163</v>
      </c>
      <c r="D68" s="330"/>
      <c r="E68" s="330"/>
      <c r="F68" s="95"/>
      <c r="G68" s="95"/>
      <c r="H68" s="95"/>
      <c r="I68" s="95"/>
      <c r="J68" s="95"/>
      <c r="K68" s="95"/>
      <c r="L68" s="95"/>
      <c r="M68" s="95"/>
      <c r="N68" s="95"/>
      <c r="O68" s="95"/>
      <c r="P68" s="95"/>
      <c r="Q68" s="95"/>
      <c r="R68" s="95"/>
      <c r="S68" s="95"/>
      <c r="T68" s="95"/>
      <c r="U68" s="95"/>
    </row>
    <row r="69" spans="1:23" ht="16.2">
      <c r="C69" s="104" t="s">
        <v>164</v>
      </c>
      <c r="D69" s="96"/>
      <c r="E69" s="96"/>
      <c r="F69" s="96">
        <f>MAX((3%-F68)*F65,0)</f>
        <v>0</v>
      </c>
      <c r="G69" s="96">
        <f t="shared" ref="G69:U69" si="9">MAX((3%-G68)*G65,0)</f>
        <v>0</v>
      </c>
      <c r="H69" s="96">
        <f t="shared" si="9"/>
        <v>0</v>
      </c>
      <c r="I69" s="96">
        <f t="shared" si="9"/>
        <v>0</v>
      </c>
      <c r="J69" s="96">
        <f t="shared" si="9"/>
        <v>0</v>
      </c>
      <c r="K69" s="96">
        <f t="shared" si="9"/>
        <v>0</v>
      </c>
      <c r="L69" s="96">
        <f t="shared" si="9"/>
        <v>0</v>
      </c>
      <c r="M69" s="96">
        <f t="shared" si="9"/>
        <v>0</v>
      </c>
      <c r="N69" s="96">
        <f t="shared" si="9"/>
        <v>0</v>
      </c>
      <c r="O69" s="96">
        <f t="shared" si="9"/>
        <v>0</v>
      </c>
      <c r="P69" s="96">
        <f t="shared" si="9"/>
        <v>0</v>
      </c>
      <c r="Q69" s="96">
        <f t="shared" si="9"/>
        <v>0</v>
      </c>
      <c r="R69" s="96">
        <f t="shared" si="9"/>
        <v>0</v>
      </c>
      <c r="S69" s="96">
        <f t="shared" si="9"/>
        <v>0</v>
      </c>
      <c r="T69" s="96">
        <f t="shared" si="9"/>
        <v>0</v>
      </c>
      <c r="U69" s="96">
        <f t="shared" si="9"/>
        <v>0</v>
      </c>
    </row>
    <row r="70" spans="1:23" ht="17.25" customHeight="1"/>
    <row r="71" spans="1:23" ht="16.2">
      <c r="A71" s="89" t="s">
        <v>386</v>
      </c>
      <c r="B71" s="89"/>
      <c r="C71" s="89"/>
      <c r="D71" s="89"/>
      <c r="E71" s="89"/>
    </row>
    <row r="72" spans="1:23" ht="16.2">
      <c r="B72" s="90" t="s">
        <v>90</v>
      </c>
      <c r="C72" s="85" t="s">
        <v>165</v>
      </c>
      <c r="D72" s="85"/>
    </row>
    <row r="73" spans="1:23" ht="16.2">
      <c r="C73" s="323"/>
      <c r="D73" s="323"/>
      <c r="E73" s="323"/>
      <c r="F73" s="92" t="s">
        <v>93</v>
      </c>
      <c r="G73" s="92" t="s">
        <v>166</v>
      </c>
      <c r="H73" s="92" t="s">
        <v>167</v>
      </c>
      <c r="I73" s="92" t="s">
        <v>168</v>
      </c>
      <c r="J73" s="92" t="s">
        <v>169</v>
      </c>
      <c r="K73" s="92" t="s">
        <v>170</v>
      </c>
      <c r="L73" s="92" t="s">
        <v>171</v>
      </c>
      <c r="M73" s="92" t="s">
        <v>172</v>
      </c>
      <c r="N73" s="92" t="s">
        <v>173</v>
      </c>
      <c r="O73" s="92" t="s">
        <v>174</v>
      </c>
      <c r="P73" s="92" t="s">
        <v>175</v>
      </c>
      <c r="Q73" s="92" t="s">
        <v>176</v>
      </c>
      <c r="R73" s="92" t="s">
        <v>177</v>
      </c>
      <c r="S73" s="92" t="s">
        <v>178</v>
      </c>
      <c r="T73" s="92" t="s">
        <v>179</v>
      </c>
      <c r="U73" s="92" t="s">
        <v>180</v>
      </c>
    </row>
    <row r="74" spans="1:23" ht="16.5" customHeight="1">
      <c r="C74" s="345" t="s">
        <v>427</v>
      </c>
      <c r="D74" s="348" t="s">
        <v>181</v>
      </c>
      <c r="E74" s="105" t="s">
        <v>182</v>
      </c>
      <c r="F74" s="106"/>
      <c r="G74" s="107"/>
      <c r="H74" s="107"/>
      <c r="I74" s="107"/>
      <c r="J74" s="107"/>
      <c r="K74" s="107"/>
      <c r="L74" s="108"/>
      <c r="M74" s="108"/>
      <c r="N74" s="108"/>
      <c r="O74" s="108"/>
      <c r="P74" s="108"/>
      <c r="Q74" s="108"/>
      <c r="R74" s="108"/>
      <c r="S74" s="108"/>
      <c r="T74" s="108"/>
      <c r="U74" s="108"/>
    </row>
    <row r="75" spans="1:23" ht="16.2">
      <c r="C75" s="346"/>
      <c r="D75" s="349"/>
      <c r="E75" s="105" t="s">
        <v>183</v>
      </c>
      <c r="F75" s="106"/>
      <c r="G75" s="107"/>
      <c r="H75" s="107"/>
      <c r="I75" s="107"/>
      <c r="J75" s="107"/>
      <c r="K75" s="107"/>
      <c r="L75" s="108"/>
      <c r="M75" s="108"/>
      <c r="N75" s="108"/>
      <c r="O75" s="108"/>
      <c r="P75" s="108"/>
      <c r="Q75" s="108"/>
      <c r="R75" s="108"/>
      <c r="S75" s="108"/>
      <c r="T75" s="108"/>
      <c r="U75" s="108"/>
    </row>
    <row r="76" spans="1:23" ht="16.2">
      <c r="C76" s="346"/>
      <c r="D76" s="350"/>
      <c r="E76" s="105" t="s">
        <v>184</v>
      </c>
      <c r="F76" s="106"/>
      <c r="G76" s="107"/>
      <c r="H76" s="107"/>
      <c r="I76" s="107"/>
      <c r="J76" s="107"/>
      <c r="K76" s="107"/>
      <c r="L76" s="108"/>
      <c r="M76" s="108"/>
      <c r="N76" s="108"/>
      <c r="O76" s="108"/>
      <c r="P76" s="108"/>
      <c r="Q76" s="108"/>
      <c r="R76" s="108"/>
      <c r="S76" s="108"/>
      <c r="T76" s="108"/>
      <c r="U76" s="108"/>
    </row>
    <row r="77" spans="1:23" ht="19.649999999999999" customHeight="1">
      <c r="C77" s="347"/>
      <c r="D77" s="109" t="s">
        <v>185</v>
      </c>
      <c r="E77" s="109" t="s">
        <v>186</v>
      </c>
      <c r="F77" s="110"/>
      <c r="G77" s="107"/>
      <c r="H77" s="107"/>
      <c r="I77" s="107"/>
      <c r="J77" s="107"/>
      <c r="K77" s="107"/>
      <c r="L77" s="108"/>
      <c r="M77" s="108"/>
      <c r="N77" s="108"/>
      <c r="O77" s="108"/>
      <c r="P77" s="108"/>
      <c r="Q77" s="108"/>
      <c r="R77" s="108"/>
      <c r="S77" s="108"/>
      <c r="T77" s="108"/>
      <c r="U77" s="108"/>
    </row>
    <row r="78" spans="1:23" ht="16.2">
      <c r="C78" s="351" t="s">
        <v>393</v>
      </c>
      <c r="D78" s="352"/>
      <c r="E78" s="353"/>
      <c r="F78" s="105">
        <f t="shared" ref="F78:U78" si="10">SUM(F74:F77)</f>
        <v>0</v>
      </c>
      <c r="G78" s="105">
        <f t="shared" si="10"/>
        <v>0</v>
      </c>
      <c r="H78" s="105">
        <f t="shared" si="10"/>
        <v>0</v>
      </c>
      <c r="I78" s="105">
        <f t="shared" si="10"/>
        <v>0</v>
      </c>
      <c r="J78" s="105">
        <f t="shared" si="10"/>
        <v>0</v>
      </c>
      <c r="K78" s="105">
        <f t="shared" si="10"/>
        <v>0</v>
      </c>
      <c r="L78" s="105">
        <f t="shared" si="10"/>
        <v>0</v>
      </c>
      <c r="M78" s="105">
        <f t="shared" si="10"/>
        <v>0</v>
      </c>
      <c r="N78" s="105">
        <f t="shared" si="10"/>
        <v>0</v>
      </c>
      <c r="O78" s="105">
        <f t="shared" si="10"/>
        <v>0</v>
      </c>
      <c r="P78" s="105">
        <f t="shared" si="10"/>
        <v>0</v>
      </c>
      <c r="Q78" s="105">
        <f t="shared" si="10"/>
        <v>0</v>
      </c>
      <c r="R78" s="105">
        <f t="shared" si="10"/>
        <v>0</v>
      </c>
      <c r="S78" s="105">
        <f t="shared" si="10"/>
        <v>0</v>
      </c>
      <c r="T78" s="105">
        <f t="shared" si="10"/>
        <v>0</v>
      </c>
      <c r="U78" s="105">
        <f t="shared" si="10"/>
        <v>0</v>
      </c>
    </row>
    <row r="79" spans="1:23" ht="32.4">
      <c r="C79" s="111" t="s">
        <v>187</v>
      </c>
      <c r="D79" s="109" t="s">
        <v>185</v>
      </c>
      <c r="E79" s="109" t="s">
        <v>432</v>
      </c>
      <c r="F79" s="112"/>
      <c r="G79" s="107"/>
      <c r="H79" s="107"/>
      <c r="I79" s="107"/>
      <c r="J79" s="107"/>
      <c r="K79" s="107"/>
      <c r="L79" s="108"/>
      <c r="M79" s="108"/>
      <c r="N79" s="108"/>
      <c r="O79" s="108"/>
      <c r="P79" s="108"/>
      <c r="Q79" s="108"/>
      <c r="R79" s="108"/>
      <c r="S79" s="108"/>
      <c r="T79" s="108"/>
      <c r="U79" s="108"/>
    </row>
    <row r="80" spans="1:23" ht="16.2">
      <c r="C80" s="240" t="s">
        <v>462</v>
      </c>
      <c r="D80" s="114"/>
      <c r="E80" s="114"/>
      <c r="F80" s="114"/>
      <c r="G80" s="114"/>
      <c r="H80" s="114"/>
      <c r="I80" s="114"/>
      <c r="J80" s="114"/>
      <c r="K80" s="114"/>
      <c r="L80" s="114"/>
      <c r="M80" s="114"/>
      <c r="N80" s="114"/>
      <c r="O80" s="114"/>
      <c r="P80" s="114"/>
      <c r="Q80" s="114"/>
      <c r="R80" s="114"/>
      <c r="S80" s="114"/>
      <c r="T80" s="114"/>
      <c r="U80" s="114"/>
      <c r="V80" s="114"/>
      <c r="W80" s="114"/>
    </row>
    <row r="81" spans="2:21">
      <c r="C81" s="113"/>
      <c r="D81" s="114"/>
      <c r="E81" s="114"/>
      <c r="F81" s="114"/>
      <c r="G81" s="115"/>
      <c r="H81" s="115"/>
      <c r="I81" s="115"/>
      <c r="J81" s="115"/>
      <c r="K81" s="115"/>
      <c r="L81" s="116"/>
      <c r="M81" s="116"/>
      <c r="N81" s="116"/>
      <c r="O81" s="116"/>
      <c r="P81" s="116"/>
      <c r="Q81" s="116"/>
      <c r="R81" s="116"/>
      <c r="S81" s="116"/>
      <c r="T81" s="115"/>
      <c r="U81" s="115"/>
    </row>
    <row r="82" spans="2:21" s="87" customFormat="1" ht="16.2">
      <c r="B82" s="90" t="s">
        <v>130</v>
      </c>
      <c r="C82" s="85" t="s">
        <v>188</v>
      </c>
      <c r="D82" s="117"/>
      <c r="F82" s="86"/>
      <c r="G82" s="86"/>
      <c r="H82" s="86"/>
      <c r="I82" s="86"/>
      <c r="J82" s="86"/>
      <c r="K82" s="86"/>
      <c r="L82" s="86"/>
      <c r="M82" s="86"/>
      <c r="N82" s="86"/>
      <c r="O82" s="86"/>
      <c r="P82" s="86"/>
      <c r="Q82" s="86"/>
      <c r="R82" s="86"/>
      <c r="S82" s="86"/>
      <c r="T82" s="86"/>
      <c r="U82" s="86"/>
    </row>
    <row r="83" spans="2:21" ht="16.2">
      <c r="B83" s="90"/>
      <c r="C83" s="323"/>
      <c r="D83" s="323"/>
      <c r="E83" s="323"/>
      <c r="F83" s="92" t="s">
        <v>93</v>
      </c>
      <c r="G83" s="92" t="s">
        <v>166</v>
      </c>
      <c r="H83" s="92" t="s">
        <v>167</v>
      </c>
      <c r="I83" s="92" t="s">
        <v>168</v>
      </c>
      <c r="J83" s="92" t="s">
        <v>169</v>
      </c>
      <c r="K83" s="92" t="s">
        <v>170</v>
      </c>
      <c r="L83" s="92" t="s">
        <v>171</v>
      </c>
      <c r="M83" s="92" t="s">
        <v>172</v>
      </c>
      <c r="N83" s="92" t="s">
        <v>173</v>
      </c>
      <c r="O83" s="92" t="s">
        <v>174</v>
      </c>
      <c r="P83" s="92" t="s">
        <v>175</v>
      </c>
      <c r="Q83" s="92" t="s">
        <v>176</v>
      </c>
      <c r="R83" s="92" t="s">
        <v>177</v>
      </c>
      <c r="S83" s="92" t="s">
        <v>178</v>
      </c>
      <c r="T83" s="92" t="s">
        <v>179</v>
      </c>
      <c r="U83" s="92" t="s">
        <v>180</v>
      </c>
    </row>
    <row r="84" spans="2:21">
      <c r="B84" s="90"/>
      <c r="C84" s="354" t="s">
        <v>416</v>
      </c>
      <c r="D84" s="354"/>
      <c r="E84" s="354"/>
      <c r="F84" s="107"/>
      <c r="G84" s="107"/>
      <c r="H84" s="107"/>
      <c r="I84" s="107"/>
      <c r="J84" s="107"/>
      <c r="K84" s="107"/>
      <c r="L84" s="107"/>
      <c r="M84" s="107"/>
      <c r="N84" s="107"/>
      <c r="O84" s="107"/>
      <c r="P84" s="107"/>
      <c r="Q84" s="107"/>
      <c r="R84" s="107"/>
      <c r="S84" s="107"/>
      <c r="T84" s="107"/>
      <c r="U84" s="107"/>
    </row>
    <row r="85" spans="2:21" ht="16.2">
      <c r="B85" s="90"/>
      <c r="C85" s="355" t="s">
        <v>421</v>
      </c>
      <c r="D85" s="354" t="s">
        <v>53</v>
      </c>
      <c r="E85" s="105" t="s">
        <v>189</v>
      </c>
      <c r="F85" s="95"/>
      <c r="G85" s="95"/>
      <c r="H85" s="95"/>
      <c r="I85" s="95"/>
      <c r="J85" s="95"/>
      <c r="K85" s="95"/>
      <c r="L85" s="95"/>
      <c r="M85" s="95"/>
      <c r="N85" s="95"/>
      <c r="O85" s="95"/>
      <c r="P85" s="95"/>
      <c r="Q85" s="95"/>
      <c r="R85" s="95"/>
      <c r="S85" s="95"/>
      <c r="T85" s="95"/>
      <c r="U85" s="95"/>
    </row>
    <row r="86" spans="2:21" ht="32.4">
      <c r="B86" s="90"/>
      <c r="C86" s="355"/>
      <c r="D86" s="354"/>
      <c r="E86" s="105" t="s">
        <v>190</v>
      </c>
      <c r="F86" s="95"/>
      <c r="G86" s="95"/>
      <c r="H86" s="95"/>
      <c r="I86" s="95"/>
      <c r="J86" s="95"/>
      <c r="K86" s="95"/>
      <c r="L86" s="95"/>
      <c r="M86" s="95"/>
      <c r="N86" s="95"/>
      <c r="O86" s="95"/>
      <c r="P86" s="95"/>
      <c r="Q86" s="95"/>
      <c r="R86" s="95"/>
      <c r="S86" s="95"/>
      <c r="T86" s="95"/>
      <c r="U86" s="95"/>
    </row>
    <row r="87" spans="2:21" ht="16.2">
      <c r="B87" s="90"/>
      <c r="C87" s="355"/>
      <c r="D87" s="354"/>
      <c r="E87" s="105" t="s">
        <v>191</v>
      </c>
      <c r="F87" s="95"/>
      <c r="G87" s="95"/>
      <c r="H87" s="95"/>
      <c r="I87" s="95"/>
      <c r="J87" s="95"/>
      <c r="K87" s="95"/>
      <c r="L87" s="95"/>
      <c r="M87" s="95"/>
      <c r="N87" s="95"/>
      <c r="O87" s="95"/>
      <c r="P87" s="95"/>
      <c r="Q87" s="95"/>
      <c r="R87" s="95"/>
      <c r="S87" s="95"/>
      <c r="T87" s="95"/>
      <c r="U87" s="95"/>
    </row>
    <row r="88" spans="2:21">
      <c r="B88" s="90"/>
      <c r="C88" s="355"/>
      <c r="D88" s="354" t="s">
        <v>54</v>
      </c>
      <c r="E88" s="354"/>
      <c r="F88" s="95"/>
      <c r="G88" s="95"/>
      <c r="H88" s="95"/>
      <c r="I88" s="95"/>
      <c r="J88" s="95"/>
      <c r="K88" s="95"/>
      <c r="L88" s="95"/>
      <c r="M88" s="95"/>
      <c r="N88" s="95"/>
      <c r="O88" s="95"/>
      <c r="P88" s="95"/>
      <c r="Q88" s="95"/>
      <c r="R88" s="95"/>
      <c r="S88" s="95"/>
      <c r="T88" s="95"/>
      <c r="U88" s="95"/>
    </row>
    <row r="89" spans="2:21">
      <c r="B89" s="90"/>
      <c r="C89" s="355"/>
      <c r="D89" s="354" t="s">
        <v>55</v>
      </c>
      <c r="E89" s="354"/>
      <c r="F89" s="95"/>
      <c r="G89" s="95"/>
      <c r="H89" s="95"/>
      <c r="I89" s="95"/>
      <c r="J89" s="95"/>
      <c r="K89" s="95"/>
      <c r="L89" s="95"/>
      <c r="M89" s="95"/>
      <c r="N89" s="95"/>
      <c r="O89" s="95"/>
      <c r="P89" s="95"/>
      <c r="Q89" s="95"/>
      <c r="R89" s="95"/>
      <c r="S89" s="95"/>
      <c r="T89" s="95"/>
      <c r="U89" s="95"/>
    </row>
    <row r="90" spans="2:21">
      <c r="B90" s="90"/>
      <c r="C90" s="355"/>
      <c r="D90" s="354" t="s">
        <v>192</v>
      </c>
      <c r="E90" s="354"/>
      <c r="F90" s="95"/>
      <c r="G90" s="95"/>
      <c r="H90" s="95"/>
      <c r="I90" s="95"/>
      <c r="J90" s="95"/>
      <c r="K90" s="95"/>
      <c r="L90" s="95"/>
      <c r="M90" s="95"/>
      <c r="N90" s="95"/>
      <c r="O90" s="95"/>
      <c r="P90" s="95"/>
      <c r="Q90" s="95"/>
      <c r="R90" s="95"/>
      <c r="S90" s="95"/>
      <c r="T90" s="95"/>
      <c r="U90" s="95"/>
    </row>
    <row r="91" spans="2:21" ht="48.6">
      <c r="B91" s="90"/>
      <c r="C91" s="109" t="s">
        <v>420</v>
      </c>
      <c r="D91" s="354" t="s">
        <v>193</v>
      </c>
      <c r="E91" s="354"/>
      <c r="F91" s="95"/>
      <c r="G91" s="95"/>
      <c r="H91" s="95"/>
      <c r="I91" s="95"/>
      <c r="J91" s="95"/>
      <c r="K91" s="95"/>
      <c r="L91" s="95"/>
      <c r="M91" s="95"/>
      <c r="N91" s="95"/>
      <c r="O91" s="95"/>
      <c r="P91" s="95"/>
      <c r="Q91" s="95"/>
      <c r="R91" s="95"/>
      <c r="S91" s="95"/>
      <c r="T91" s="95"/>
      <c r="U91" s="95"/>
    </row>
    <row r="92" spans="2:21" ht="15.75" customHeight="1">
      <c r="B92" s="90"/>
      <c r="C92" s="348" t="s">
        <v>419</v>
      </c>
      <c r="D92" s="354" t="s">
        <v>192</v>
      </c>
      <c r="E92" s="354"/>
      <c r="F92" s="95"/>
      <c r="G92" s="95"/>
      <c r="H92" s="95"/>
      <c r="I92" s="95"/>
      <c r="J92" s="95"/>
      <c r="K92" s="95"/>
      <c r="L92" s="95"/>
      <c r="M92" s="95"/>
      <c r="N92" s="95"/>
      <c r="O92" s="95"/>
      <c r="P92" s="95"/>
      <c r="Q92" s="95"/>
      <c r="R92" s="95"/>
      <c r="S92" s="95"/>
      <c r="T92" s="95"/>
      <c r="U92" s="95"/>
    </row>
    <row r="93" spans="2:21">
      <c r="B93" s="90"/>
      <c r="C93" s="349"/>
      <c r="D93" s="356" t="s">
        <v>194</v>
      </c>
      <c r="E93" s="356"/>
      <c r="F93" s="95"/>
      <c r="G93" s="95"/>
      <c r="H93" s="95"/>
      <c r="I93" s="95"/>
      <c r="J93" s="95"/>
      <c r="K93" s="95"/>
      <c r="L93" s="95"/>
      <c r="M93" s="95"/>
      <c r="N93" s="95"/>
      <c r="O93" s="95"/>
      <c r="P93" s="95"/>
      <c r="Q93" s="95"/>
      <c r="R93" s="95"/>
      <c r="S93" s="95"/>
      <c r="T93" s="95"/>
      <c r="U93" s="95"/>
    </row>
    <row r="94" spans="2:21" ht="15.75" customHeight="1">
      <c r="B94" s="90"/>
      <c r="C94" s="349"/>
      <c r="D94" s="357" t="s">
        <v>304</v>
      </c>
      <c r="E94" s="358"/>
      <c r="F94" s="95"/>
      <c r="G94" s="95"/>
      <c r="H94" s="95"/>
      <c r="I94" s="95"/>
      <c r="J94" s="95"/>
      <c r="K94" s="95"/>
      <c r="L94" s="95"/>
      <c r="M94" s="95"/>
      <c r="N94" s="95"/>
      <c r="O94" s="95"/>
      <c r="P94" s="95"/>
      <c r="Q94" s="95"/>
      <c r="R94" s="95"/>
      <c r="S94" s="95"/>
      <c r="T94" s="95"/>
      <c r="U94" s="95"/>
    </row>
    <row r="95" spans="2:21">
      <c r="B95" s="90"/>
      <c r="C95" s="349"/>
      <c r="D95" s="357" t="s">
        <v>305</v>
      </c>
      <c r="E95" s="358"/>
      <c r="F95" s="95"/>
      <c r="G95" s="95"/>
      <c r="H95" s="95"/>
      <c r="I95" s="95"/>
      <c r="J95" s="95"/>
      <c r="K95" s="95"/>
      <c r="L95" s="95"/>
      <c r="M95" s="95"/>
      <c r="N95" s="95"/>
      <c r="O95" s="95"/>
      <c r="P95" s="95"/>
      <c r="Q95" s="95"/>
      <c r="R95" s="95"/>
      <c r="S95" s="95"/>
      <c r="T95" s="95"/>
      <c r="U95" s="95"/>
    </row>
    <row r="96" spans="2:21" ht="21" customHeight="1">
      <c r="B96" s="90"/>
      <c r="C96" s="350"/>
      <c r="D96" s="359" t="s">
        <v>191</v>
      </c>
      <c r="E96" s="358"/>
      <c r="F96" s="95"/>
      <c r="G96" s="95"/>
      <c r="H96" s="95"/>
      <c r="I96" s="95"/>
      <c r="J96" s="95"/>
      <c r="K96" s="95"/>
      <c r="L96" s="95"/>
      <c r="M96" s="95"/>
      <c r="N96" s="95"/>
      <c r="O96" s="95"/>
      <c r="P96" s="95"/>
      <c r="Q96" s="95"/>
      <c r="R96" s="95"/>
      <c r="S96" s="95"/>
      <c r="T96" s="95"/>
      <c r="U96" s="95"/>
    </row>
    <row r="97" spans="2:21" ht="30" customHeight="1">
      <c r="B97" s="90"/>
      <c r="C97" s="359" t="s">
        <v>418</v>
      </c>
      <c r="D97" s="360"/>
      <c r="E97" s="358"/>
      <c r="F97" s="95"/>
      <c r="G97" s="95"/>
      <c r="H97" s="95"/>
      <c r="I97" s="95"/>
      <c r="J97" s="95"/>
      <c r="K97" s="95"/>
      <c r="L97" s="95"/>
      <c r="M97" s="95"/>
      <c r="N97" s="95"/>
      <c r="O97" s="95"/>
      <c r="P97" s="95"/>
      <c r="Q97" s="95"/>
      <c r="R97" s="95"/>
      <c r="S97" s="95"/>
      <c r="T97" s="95"/>
      <c r="U97" s="95"/>
    </row>
    <row r="98" spans="2:21">
      <c r="B98" s="90"/>
      <c r="C98" s="354" t="s">
        <v>417</v>
      </c>
      <c r="D98" s="354"/>
      <c r="E98" s="354"/>
      <c r="F98" s="95"/>
      <c r="G98" s="95"/>
      <c r="H98" s="95"/>
      <c r="I98" s="95"/>
      <c r="J98" s="95"/>
      <c r="K98" s="95"/>
      <c r="L98" s="95"/>
      <c r="M98" s="95"/>
      <c r="N98" s="95"/>
      <c r="O98" s="95"/>
      <c r="P98" s="95"/>
      <c r="Q98" s="95"/>
      <c r="R98" s="95"/>
      <c r="S98" s="95"/>
      <c r="T98" s="95"/>
      <c r="U98" s="95"/>
    </row>
    <row r="99" spans="2:21">
      <c r="B99" s="90"/>
      <c r="C99" s="354" t="s">
        <v>436</v>
      </c>
      <c r="D99" s="354"/>
      <c r="E99" s="354"/>
      <c r="F99" s="96">
        <f>F84-SUM(F85:F90)+SUM(F91:F97)-F98</f>
        <v>0</v>
      </c>
      <c r="G99" s="96">
        <f t="shared" ref="G99:U99" si="11">G84-SUM(G85:G90)+SUM(G91:G97)-G98</f>
        <v>0</v>
      </c>
      <c r="H99" s="96">
        <f t="shared" si="11"/>
        <v>0</v>
      </c>
      <c r="I99" s="96">
        <f t="shared" si="11"/>
        <v>0</v>
      </c>
      <c r="J99" s="96">
        <f t="shared" si="11"/>
        <v>0</v>
      </c>
      <c r="K99" s="96">
        <f t="shared" si="11"/>
        <v>0</v>
      </c>
      <c r="L99" s="96">
        <f t="shared" si="11"/>
        <v>0</v>
      </c>
      <c r="M99" s="96">
        <f t="shared" si="11"/>
        <v>0</v>
      </c>
      <c r="N99" s="96">
        <f t="shared" si="11"/>
        <v>0</v>
      </c>
      <c r="O99" s="96">
        <f t="shared" si="11"/>
        <v>0</v>
      </c>
      <c r="P99" s="96">
        <f t="shared" si="11"/>
        <v>0</v>
      </c>
      <c r="Q99" s="96">
        <f t="shared" si="11"/>
        <v>0</v>
      </c>
      <c r="R99" s="96">
        <f t="shared" si="11"/>
        <v>0</v>
      </c>
      <c r="S99" s="96">
        <f t="shared" si="11"/>
        <v>0</v>
      </c>
      <c r="T99" s="96">
        <f t="shared" si="11"/>
        <v>0</v>
      </c>
      <c r="U99" s="96">
        <f t="shared" si="11"/>
        <v>0</v>
      </c>
    </row>
    <row r="100" spans="2:21" ht="16.5" customHeight="1">
      <c r="B100" s="90"/>
      <c r="C100" s="354" t="s">
        <v>422</v>
      </c>
      <c r="D100" s="354"/>
      <c r="E100" s="354"/>
      <c r="F100" s="95"/>
      <c r="G100" s="95"/>
      <c r="H100" s="95"/>
      <c r="I100" s="95"/>
      <c r="J100" s="95"/>
      <c r="K100" s="95"/>
      <c r="L100" s="95"/>
      <c r="M100" s="95"/>
      <c r="N100" s="95"/>
      <c r="O100" s="95"/>
      <c r="P100" s="95"/>
      <c r="Q100" s="95"/>
      <c r="R100" s="95"/>
      <c r="S100" s="95"/>
      <c r="T100" s="95"/>
      <c r="U100" s="95"/>
    </row>
    <row r="101" spans="2:21" ht="15.75" customHeight="1">
      <c r="B101" s="90"/>
      <c r="C101" s="354" t="s">
        <v>423</v>
      </c>
      <c r="D101" s="354"/>
      <c r="E101" s="354"/>
      <c r="F101" s="96">
        <f t="shared" ref="F101:U101" si="12">F99+F100</f>
        <v>0</v>
      </c>
      <c r="G101" s="96">
        <f t="shared" si="12"/>
        <v>0</v>
      </c>
      <c r="H101" s="96">
        <f t="shared" si="12"/>
        <v>0</v>
      </c>
      <c r="I101" s="96">
        <f t="shared" si="12"/>
        <v>0</v>
      </c>
      <c r="J101" s="96">
        <f t="shared" si="12"/>
        <v>0</v>
      </c>
      <c r="K101" s="96">
        <f t="shared" si="12"/>
        <v>0</v>
      </c>
      <c r="L101" s="96">
        <f t="shared" si="12"/>
        <v>0</v>
      </c>
      <c r="M101" s="96">
        <f t="shared" si="12"/>
        <v>0</v>
      </c>
      <c r="N101" s="96">
        <f t="shared" si="12"/>
        <v>0</v>
      </c>
      <c r="O101" s="96">
        <f t="shared" si="12"/>
        <v>0</v>
      </c>
      <c r="P101" s="96">
        <f t="shared" si="12"/>
        <v>0</v>
      </c>
      <c r="Q101" s="96">
        <f t="shared" si="12"/>
        <v>0</v>
      </c>
      <c r="R101" s="96">
        <f t="shared" si="12"/>
        <v>0</v>
      </c>
      <c r="S101" s="96">
        <f t="shared" si="12"/>
        <v>0</v>
      </c>
      <c r="T101" s="96">
        <f t="shared" si="12"/>
        <v>0</v>
      </c>
      <c r="U101" s="96">
        <f t="shared" si="12"/>
        <v>0</v>
      </c>
    </row>
    <row r="102" spans="2:21" ht="15.75" customHeight="1">
      <c r="B102" s="90"/>
      <c r="C102" s="354" t="s">
        <v>424</v>
      </c>
      <c r="D102" s="354"/>
      <c r="E102" s="354"/>
      <c r="F102" s="95"/>
      <c r="G102" s="95"/>
      <c r="H102" s="95"/>
      <c r="I102" s="95"/>
      <c r="J102" s="95"/>
      <c r="K102" s="95"/>
      <c r="L102" s="95"/>
      <c r="M102" s="95"/>
      <c r="N102" s="95"/>
      <c r="O102" s="95"/>
      <c r="P102" s="95"/>
      <c r="Q102" s="95"/>
      <c r="R102" s="95"/>
      <c r="S102" s="95"/>
      <c r="T102" s="95"/>
      <c r="U102" s="95"/>
    </row>
    <row r="103" spans="2:21" ht="15.75" customHeight="1">
      <c r="B103" s="90"/>
      <c r="C103" s="354" t="s">
        <v>425</v>
      </c>
      <c r="D103" s="354"/>
      <c r="E103" s="354"/>
      <c r="F103" s="96">
        <f t="shared" ref="F103:U103" si="13">F101+F102</f>
        <v>0</v>
      </c>
      <c r="G103" s="96">
        <f t="shared" si="13"/>
        <v>0</v>
      </c>
      <c r="H103" s="96">
        <f t="shared" si="13"/>
        <v>0</v>
      </c>
      <c r="I103" s="96">
        <f t="shared" si="13"/>
        <v>0</v>
      </c>
      <c r="J103" s="96">
        <f t="shared" si="13"/>
        <v>0</v>
      </c>
      <c r="K103" s="96">
        <f t="shared" si="13"/>
        <v>0</v>
      </c>
      <c r="L103" s="96">
        <f t="shared" si="13"/>
        <v>0</v>
      </c>
      <c r="M103" s="96">
        <f t="shared" si="13"/>
        <v>0</v>
      </c>
      <c r="N103" s="96">
        <f t="shared" si="13"/>
        <v>0</v>
      </c>
      <c r="O103" s="96">
        <f t="shared" si="13"/>
        <v>0</v>
      </c>
      <c r="P103" s="96">
        <f t="shared" si="13"/>
        <v>0</v>
      </c>
      <c r="Q103" s="96">
        <f t="shared" si="13"/>
        <v>0</v>
      </c>
      <c r="R103" s="96">
        <f t="shared" si="13"/>
        <v>0</v>
      </c>
      <c r="S103" s="96">
        <f t="shared" si="13"/>
        <v>0</v>
      </c>
      <c r="T103" s="96">
        <f t="shared" si="13"/>
        <v>0</v>
      </c>
      <c r="U103" s="96">
        <f t="shared" si="13"/>
        <v>0</v>
      </c>
    </row>
    <row r="104" spans="2:21" ht="16.2">
      <c r="B104" s="90" t="s">
        <v>137</v>
      </c>
      <c r="C104" s="85" t="s">
        <v>195</v>
      </c>
      <c r="D104" s="85"/>
    </row>
    <row r="105" spans="2:21" ht="16.2">
      <c r="C105" s="323"/>
      <c r="D105" s="323"/>
      <c r="E105" s="323"/>
      <c r="F105" s="92" t="s">
        <v>93</v>
      </c>
      <c r="G105" s="92" t="s">
        <v>166</v>
      </c>
      <c r="H105" s="92" t="s">
        <v>167</v>
      </c>
      <c r="I105" s="92" t="s">
        <v>168</v>
      </c>
      <c r="J105" s="92" t="s">
        <v>169</v>
      </c>
      <c r="K105" s="93" t="s">
        <v>98</v>
      </c>
      <c r="L105" s="93" t="s">
        <v>99</v>
      </c>
      <c r="M105" s="93" t="s">
        <v>100</v>
      </c>
      <c r="N105" s="93" t="s">
        <v>101</v>
      </c>
      <c r="O105" s="93" t="s">
        <v>102</v>
      </c>
      <c r="P105" s="93" t="s">
        <v>103</v>
      </c>
      <c r="Q105" s="93" t="s">
        <v>104</v>
      </c>
      <c r="R105" s="93" t="s">
        <v>105</v>
      </c>
      <c r="S105" s="93" t="s">
        <v>106</v>
      </c>
      <c r="T105" s="93" t="s">
        <v>107</v>
      </c>
      <c r="U105" s="93" t="s">
        <v>108</v>
      </c>
    </row>
    <row r="106" spans="2:21" ht="16.2">
      <c r="C106" s="330" t="s">
        <v>196</v>
      </c>
      <c r="D106" s="330"/>
      <c r="E106" s="330"/>
      <c r="F106" s="107"/>
      <c r="G106" s="107"/>
      <c r="H106" s="107"/>
      <c r="I106" s="107"/>
      <c r="J106" s="107"/>
      <c r="K106" s="108"/>
      <c r="L106" s="108"/>
      <c r="M106" s="108"/>
      <c r="N106" s="108"/>
      <c r="O106" s="108"/>
      <c r="P106" s="108"/>
      <c r="Q106" s="108"/>
      <c r="R106" s="108"/>
      <c r="S106" s="108"/>
      <c r="T106" s="108"/>
      <c r="U106" s="108"/>
    </row>
    <row r="107" spans="2:21" ht="18" customHeight="1">
      <c r="C107" s="361" t="s">
        <v>197</v>
      </c>
      <c r="D107" s="361"/>
      <c r="E107" s="361"/>
      <c r="F107" s="96">
        <f t="shared" ref="F107:U107" si="14">F78</f>
        <v>0</v>
      </c>
      <c r="G107" s="96">
        <f t="shared" si="14"/>
        <v>0</v>
      </c>
      <c r="H107" s="96">
        <f t="shared" si="14"/>
        <v>0</v>
      </c>
      <c r="I107" s="96">
        <f t="shared" si="14"/>
        <v>0</v>
      </c>
      <c r="J107" s="96">
        <f t="shared" si="14"/>
        <v>0</v>
      </c>
      <c r="K107" s="96">
        <f t="shared" si="14"/>
        <v>0</v>
      </c>
      <c r="L107" s="96">
        <f t="shared" si="14"/>
        <v>0</v>
      </c>
      <c r="M107" s="96">
        <f t="shared" si="14"/>
        <v>0</v>
      </c>
      <c r="N107" s="96">
        <f t="shared" si="14"/>
        <v>0</v>
      </c>
      <c r="O107" s="96">
        <f t="shared" si="14"/>
        <v>0</v>
      </c>
      <c r="P107" s="96">
        <f t="shared" si="14"/>
        <v>0</v>
      </c>
      <c r="Q107" s="96">
        <f t="shared" si="14"/>
        <v>0</v>
      </c>
      <c r="R107" s="96">
        <f t="shared" si="14"/>
        <v>0</v>
      </c>
      <c r="S107" s="96">
        <f t="shared" si="14"/>
        <v>0</v>
      </c>
      <c r="T107" s="96">
        <f t="shared" si="14"/>
        <v>0</v>
      </c>
      <c r="U107" s="96">
        <f t="shared" si="14"/>
        <v>0</v>
      </c>
    </row>
    <row r="108" spans="2:21" ht="16.2">
      <c r="C108" s="102" t="s">
        <v>198</v>
      </c>
      <c r="D108" s="102"/>
      <c r="E108" s="102"/>
      <c r="F108" s="96">
        <f t="shared" ref="F108:U108" si="15">F106+F107</f>
        <v>0</v>
      </c>
      <c r="G108" s="96">
        <f t="shared" si="15"/>
        <v>0</v>
      </c>
      <c r="H108" s="96">
        <f t="shared" si="15"/>
        <v>0</v>
      </c>
      <c r="I108" s="96">
        <f t="shared" si="15"/>
        <v>0</v>
      </c>
      <c r="J108" s="96">
        <f t="shared" si="15"/>
        <v>0</v>
      </c>
      <c r="K108" s="96">
        <f t="shared" si="15"/>
        <v>0</v>
      </c>
      <c r="L108" s="96">
        <f t="shared" si="15"/>
        <v>0</v>
      </c>
      <c r="M108" s="96">
        <f t="shared" si="15"/>
        <v>0</v>
      </c>
      <c r="N108" s="96">
        <f t="shared" si="15"/>
        <v>0</v>
      </c>
      <c r="O108" s="96">
        <f t="shared" si="15"/>
        <v>0</v>
      </c>
      <c r="P108" s="96">
        <f t="shared" si="15"/>
        <v>0</v>
      </c>
      <c r="Q108" s="96">
        <f t="shared" si="15"/>
        <v>0</v>
      </c>
      <c r="R108" s="96">
        <f t="shared" si="15"/>
        <v>0</v>
      </c>
      <c r="S108" s="96">
        <f t="shared" si="15"/>
        <v>0</v>
      </c>
      <c r="T108" s="96">
        <f t="shared" si="15"/>
        <v>0</v>
      </c>
      <c r="U108" s="96">
        <f t="shared" si="15"/>
        <v>0</v>
      </c>
    </row>
    <row r="109" spans="2:21">
      <c r="B109" s="90" t="s">
        <v>147</v>
      </c>
      <c r="C109" s="85" t="s">
        <v>199</v>
      </c>
      <c r="D109" s="85"/>
    </row>
    <row r="110" spans="2:21" ht="16.2">
      <c r="C110" s="323"/>
      <c r="D110" s="323"/>
      <c r="E110" s="323"/>
      <c r="F110" s="92" t="s">
        <v>93</v>
      </c>
      <c r="G110" s="92" t="s">
        <v>166</v>
      </c>
      <c r="H110" s="92" t="s">
        <v>167</v>
      </c>
      <c r="I110" s="92" t="s">
        <v>168</v>
      </c>
      <c r="J110" s="92" t="s">
        <v>169</v>
      </c>
      <c r="K110" s="93" t="s">
        <v>98</v>
      </c>
      <c r="L110" s="93" t="s">
        <v>99</v>
      </c>
      <c r="M110" s="93" t="s">
        <v>100</v>
      </c>
      <c r="N110" s="93" t="s">
        <v>101</v>
      </c>
      <c r="O110" s="93" t="s">
        <v>102</v>
      </c>
      <c r="P110" s="93" t="s">
        <v>103</v>
      </c>
      <c r="Q110" s="93" t="s">
        <v>104</v>
      </c>
      <c r="R110" s="93" t="s">
        <v>105</v>
      </c>
      <c r="S110" s="93" t="s">
        <v>106</v>
      </c>
      <c r="T110" s="93" t="s">
        <v>107</v>
      </c>
      <c r="U110" s="93" t="s">
        <v>108</v>
      </c>
    </row>
    <row r="111" spans="2:21" ht="16.2">
      <c r="C111" s="330" t="s">
        <v>200</v>
      </c>
      <c r="D111" s="330"/>
      <c r="E111" s="330"/>
      <c r="F111" s="118" t="str">
        <f>IFERROR(F101/F106,"")</f>
        <v/>
      </c>
      <c r="G111" s="118" t="str">
        <f t="shared" ref="G111:U111" si="16">IFERROR(G101/G106,"")</f>
        <v/>
      </c>
      <c r="H111" s="118" t="str">
        <f t="shared" si="16"/>
        <v/>
      </c>
      <c r="I111" s="118" t="str">
        <f t="shared" si="16"/>
        <v/>
      </c>
      <c r="J111" s="118" t="str">
        <f t="shared" si="16"/>
        <v/>
      </c>
      <c r="K111" s="118" t="str">
        <f t="shared" si="16"/>
        <v/>
      </c>
      <c r="L111" s="118" t="str">
        <f t="shared" si="16"/>
        <v/>
      </c>
      <c r="M111" s="118" t="str">
        <f t="shared" si="16"/>
        <v/>
      </c>
      <c r="N111" s="118" t="str">
        <f t="shared" si="16"/>
        <v/>
      </c>
      <c r="O111" s="118" t="str">
        <f t="shared" si="16"/>
        <v/>
      </c>
      <c r="P111" s="118" t="str">
        <f t="shared" si="16"/>
        <v/>
      </c>
      <c r="Q111" s="118" t="str">
        <f t="shared" si="16"/>
        <v/>
      </c>
      <c r="R111" s="118" t="str">
        <f t="shared" si="16"/>
        <v/>
      </c>
      <c r="S111" s="118" t="str">
        <f t="shared" si="16"/>
        <v/>
      </c>
      <c r="T111" s="118" t="str">
        <f t="shared" si="16"/>
        <v/>
      </c>
      <c r="U111" s="118" t="str">
        <f t="shared" si="16"/>
        <v/>
      </c>
    </row>
    <row r="112" spans="2:21" ht="16.2">
      <c r="C112" s="102" t="s">
        <v>201</v>
      </c>
      <c r="D112" s="102"/>
      <c r="E112" s="102"/>
      <c r="F112" s="118" t="str">
        <f>IFERROR(F103/F108,"")</f>
        <v/>
      </c>
      <c r="G112" s="118" t="str">
        <f t="shared" ref="G112:U112" si="17">IFERROR(G103/G108,"")</f>
        <v/>
      </c>
      <c r="H112" s="118" t="str">
        <f t="shared" si="17"/>
        <v/>
      </c>
      <c r="I112" s="118" t="str">
        <f t="shared" si="17"/>
        <v/>
      </c>
      <c r="J112" s="118" t="str">
        <f t="shared" si="17"/>
        <v/>
      </c>
      <c r="K112" s="118" t="str">
        <f t="shared" si="17"/>
        <v/>
      </c>
      <c r="L112" s="118" t="str">
        <f t="shared" si="17"/>
        <v/>
      </c>
      <c r="M112" s="118" t="str">
        <f t="shared" si="17"/>
        <v/>
      </c>
      <c r="N112" s="118" t="str">
        <f t="shared" si="17"/>
        <v/>
      </c>
      <c r="O112" s="118" t="str">
        <f t="shared" si="17"/>
        <v/>
      </c>
      <c r="P112" s="118" t="str">
        <f t="shared" si="17"/>
        <v/>
      </c>
      <c r="Q112" s="118" t="str">
        <f t="shared" si="17"/>
        <v/>
      </c>
      <c r="R112" s="118" t="str">
        <f t="shared" si="17"/>
        <v/>
      </c>
      <c r="S112" s="118" t="str">
        <f t="shared" si="17"/>
        <v/>
      </c>
      <c r="T112" s="118" t="str">
        <f t="shared" si="17"/>
        <v/>
      </c>
      <c r="U112" s="118" t="str">
        <f t="shared" si="17"/>
        <v/>
      </c>
    </row>
    <row r="113" spans="3:21" ht="16.2">
      <c r="C113" s="330" t="s">
        <v>202</v>
      </c>
      <c r="D113" s="330"/>
      <c r="E113" s="330"/>
      <c r="F113" s="119" t="str">
        <f>IFERROR(MAX((100%-F112)*F108,0),"0")</f>
        <v>0</v>
      </c>
      <c r="G113" s="119" t="str">
        <f t="shared" ref="G113:U113" si="18">IFERROR(MAX((100%-G112)*G108,0),"0")</f>
        <v>0</v>
      </c>
      <c r="H113" s="119" t="str">
        <f t="shared" si="18"/>
        <v>0</v>
      </c>
      <c r="I113" s="119" t="str">
        <f t="shared" si="18"/>
        <v>0</v>
      </c>
      <c r="J113" s="119" t="str">
        <f t="shared" si="18"/>
        <v>0</v>
      </c>
      <c r="K113" s="119" t="str">
        <f t="shared" si="18"/>
        <v>0</v>
      </c>
      <c r="L113" s="119" t="str">
        <f t="shared" si="18"/>
        <v>0</v>
      </c>
      <c r="M113" s="119" t="str">
        <f t="shared" si="18"/>
        <v>0</v>
      </c>
      <c r="N113" s="119" t="str">
        <f t="shared" si="18"/>
        <v>0</v>
      </c>
      <c r="O113" s="119" t="str">
        <f t="shared" si="18"/>
        <v>0</v>
      </c>
      <c r="P113" s="119" t="str">
        <f t="shared" si="18"/>
        <v>0</v>
      </c>
      <c r="Q113" s="119" t="str">
        <f t="shared" si="18"/>
        <v>0</v>
      </c>
      <c r="R113" s="119" t="str">
        <f t="shared" si="18"/>
        <v>0</v>
      </c>
      <c r="S113" s="119" t="str">
        <f t="shared" si="18"/>
        <v>0</v>
      </c>
      <c r="T113" s="119" t="str">
        <f t="shared" si="18"/>
        <v>0</v>
      </c>
      <c r="U113" s="119" t="str">
        <f t="shared" si="18"/>
        <v>0</v>
      </c>
    </row>
  </sheetData>
  <mergeCells count="73">
    <mergeCell ref="C113:E113"/>
    <mergeCell ref="C103:E103"/>
    <mergeCell ref="C105:E105"/>
    <mergeCell ref="C106:E106"/>
    <mergeCell ref="C107:E107"/>
    <mergeCell ref="C110:E110"/>
    <mergeCell ref="C111:E111"/>
    <mergeCell ref="C102:E102"/>
    <mergeCell ref="D91:E91"/>
    <mergeCell ref="C92:C96"/>
    <mergeCell ref="D92:E92"/>
    <mergeCell ref="D93:E93"/>
    <mergeCell ref="D94:E94"/>
    <mergeCell ref="D95:E95"/>
    <mergeCell ref="D96:E96"/>
    <mergeCell ref="C97:E97"/>
    <mergeCell ref="C98:E98"/>
    <mergeCell ref="C99:E99"/>
    <mergeCell ref="C100:E100"/>
    <mergeCell ref="C101:E101"/>
    <mergeCell ref="C78:E78"/>
    <mergeCell ref="C83:E83"/>
    <mergeCell ref="C84:E84"/>
    <mergeCell ref="C85:C90"/>
    <mergeCell ref="D85:D87"/>
    <mergeCell ref="D88:E88"/>
    <mergeCell ref="D89:E89"/>
    <mergeCell ref="D90:E90"/>
    <mergeCell ref="C65:E65"/>
    <mergeCell ref="C67:E67"/>
    <mergeCell ref="C68:E68"/>
    <mergeCell ref="C73:E73"/>
    <mergeCell ref="C74:C77"/>
    <mergeCell ref="D74:D76"/>
    <mergeCell ref="C64:E64"/>
    <mergeCell ref="C32:E32"/>
    <mergeCell ref="C33:D36"/>
    <mergeCell ref="C37:E37"/>
    <mergeCell ref="C39:E39"/>
    <mergeCell ref="C40:E40"/>
    <mergeCell ref="C41:C50"/>
    <mergeCell ref="D41:D42"/>
    <mergeCell ref="D43:D46"/>
    <mergeCell ref="D47:D50"/>
    <mergeCell ref="C51:E51"/>
    <mergeCell ref="C53:E53"/>
    <mergeCell ref="C54:E54"/>
    <mergeCell ref="C55:D62"/>
    <mergeCell ref="C63:E63"/>
    <mergeCell ref="C31:E31"/>
    <mergeCell ref="C16:D17"/>
    <mergeCell ref="C18:E18"/>
    <mergeCell ref="C19:E19"/>
    <mergeCell ref="C20:E20"/>
    <mergeCell ref="C21:D21"/>
    <mergeCell ref="C22:E22"/>
    <mergeCell ref="C23:E23"/>
    <mergeCell ref="C24:E24"/>
    <mergeCell ref="C25:E25"/>
    <mergeCell ref="C26:D28"/>
    <mergeCell ref="C29:E29"/>
    <mergeCell ref="C15:E15"/>
    <mergeCell ref="C6:E6"/>
    <mergeCell ref="C7:C10"/>
    <mergeCell ref="D7:E7"/>
    <mergeCell ref="D8:E8"/>
    <mergeCell ref="D9:E9"/>
    <mergeCell ref="D10:E10"/>
    <mergeCell ref="C11:C12"/>
    <mergeCell ref="D11:E11"/>
    <mergeCell ref="D12:E12"/>
    <mergeCell ref="C13:E13"/>
    <mergeCell ref="C14:E14"/>
  </mergeCells>
  <phoneticPr fontId="20"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73"/>
  <sheetViews>
    <sheetView workbookViewId="0">
      <selection activeCell="H20" sqref="H20"/>
    </sheetView>
  </sheetViews>
  <sheetFormatPr defaultColWidth="8.88671875" defaultRowHeight="15.6"/>
  <cols>
    <col min="1" max="2" width="4.6640625" style="4" customWidth="1"/>
    <col min="3" max="3" width="29.77734375" style="4" customWidth="1"/>
    <col min="4" max="4" width="31" style="4" customWidth="1"/>
    <col min="5" max="5" width="22.77734375" style="4" customWidth="1"/>
    <col min="6" max="6" width="19.77734375" style="4" customWidth="1"/>
    <col min="7" max="7" width="19.109375" style="4" customWidth="1"/>
    <col min="8" max="8" width="17.33203125" style="4" customWidth="1"/>
    <col min="9" max="9" width="13.109375" style="4" customWidth="1"/>
    <col min="10" max="10" width="15.109375" style="4" customWidth="1"/>
    <col min="11" max="11" width="14.109375" style="4" customWidth="1"/>
    <col min="12" max="13" width="13.109375" style="4" customWidth="1"/>
    <col min="14" max="14" width="14.44140625" style="4" customWidth="1"/>
    <col min="15" max="15" width="15.33203125" style="4" customWidth="1"/>
    <col min="16" max="17" width="13.109375" style="4" customWidth="1"/>
    <col min="18" max="18" width="12.44140625" style="4" customWidth="1"/>
    <col min="19" max="16384" width="8.88671875" style="4"/>
  </cols>
  <sheetData>
    <row r="1" spans="1:24" s="123" customFormat="1" ht="19.8">
      <c r="A1" s="84" t="s">
        <v>387</v>
      </c>
      <c r="N1" s="124"/>
      <c r="O1" s="124"/>
      <c r="P1" s="124"/>
    </row>
    <row r="2" spans="1:24">
      <c r="A2" s="125"/>
    </row>
    <row r="3" spans="1:24">
      <c r="A3" s="126"/>
    </row>
    <row r="4" spans="1:24" ht="16.2">
      <c r="A4" s="127" t="s">
        <v>88</v>
      </c>
      <c r="B4" s="127" t="s">
        <v>230</v>
      </c>
      <c r="C4" s="127"/>
      <c r="D4" s="127"/>
      <c r="E4" s="127"/>
      <c r="F4" s="127"/>
      <c r="G4" s="128"/>
    </row>
    <row r="5" spans="1:24" ht="16.2">
      <c r="A5" s="129"/>
      <c r="B5" s="191" t="s">
        <v>385</v>
      </c>
      <c r="C5" s="129"/>
      <c r="D5" s="129"/>
      <c r="E5" s="129"/>
      <c r="F5" s="129"/>
      <c r="G5" s="128"/>
    </row>
    <row r="6" spans="1:24" ht="18.75" customHeight="1">
      <c r="B6" s="130" t="s">
        <v>90</v>
      </c>
      <c r="C6" s="130" t="s">
        <v>231</v>
      </c>
      <c r="D6" s="130"/>
      <c r="V6" s="282" t="s">
        <v>232</v>
      </c>
      <c r="W6" s="282"/>
      <c r="X6" s="282"/>
    </row>
    <row r="7" spans="1:24" ht="16.2">
      <c r="C7" s="131"/>
      <c r="D7" s="132"/>
      <c r="E7" s="192" t="s">
        <v>283</v>
      </c>
      <c r="F7" s="192" t="s">
        <v>284</v>
      </c>
      <c r="G7" s="192" t="s">
        <v>285</v>
      </c>
      <c r="H7" s="133" t="s">
        <v>233</v>
      </c>
      <c r="I7" s="133" t="s">
        <v>234</v>
      </c>
      <c r="J7" s="133" t="s">
        <v>205</v>
      </c>
      <c r="K7" s="133" t="s">
        <v>206</v>
      </c>
      <c r="L7" s="133" t="s">
        <v>207</v>
      </c>
      <c r="M7" s="133" t="s">
        <v>208</v>
      </c>
      <c r="N7" s="133" t="s">
        <v>209</v>
      </c>
      <c r="O7" s="133" t="s">
        <v>99</v>
      </c>
      <c r="P7" s="133" t="s">
        <v>100</v>
      </c>
      <c r="Q7" s="133" t="s">
        <v>101</v>
      </c>
      <c r="R7" s="133" t="s">
        <v>102</v>
      </c>
      <c r="S7" s="133" t="s">
        <v>103</v>
      </c>
      <c r="T7" s="133" t="s">
        <v>104</v>
      </c>
      <c r="U7" s="133" t="s">
        <v>105</v>
      </c>
      <c r="V7" s="133" t="s">
        <v>106</v>
      </c>
      <c r="W7" s="133" t="s">
        <v>107</v>
      </c>
      <c r="X7" s="133" t="s">
        <v>108</v>
      </c>
    </row>
    <row r="8" spans="1:24" ht="19.5" customHeight="1">
      <c r="C8" s="283" t="s">
        <v>235</v>
      </c>
      <c r="D8" s="283"/>
      <c r="E8" s="134"/>
      <c r="F8" s="134"/>
      <c r="G8" s="135"/>
      <c r="H8" s="136"/>
      <c r="I8" s="136"/>
      <c r="J8" s="136"/>
      <c r="K8" s="136"/>
      <c r="L8" s="136"/>
      <c r="M8" s="136"/>
      <c r="N8" s="136"/>
      <c r="O8" s="136"/>
      <c r="P8" s="136"/>
      <c r="Q8" s="136"/>
      <c r="R8" s="136"/>
      <c r="S8" s="136"/>
      <c r="T8" s="136"/>
      <c r="U8" s="136"/>
      <c r="V8" s="136"/>
      <c r="W8" s="136"/>
      <c r="X8" s="136"/>
    </row>
    <row r="9" spans="1:24" ht="24.75" customHeight="1">
      <c r="C9" s="284" t="s">
        <v>449</v>
      </c>
      <c r="D9" s="249"/>
      <c r="E9" s="134"/>
      <c r="F9" s="134"/>
      <c r="G9" s="135"/>
      <c r="H9" s="136"/>
      <c r="I9" s="136"/>
      <c r="J9" s="136"/>
      <c r="K9" s="136"/>
      <c r="L9" s="136"/>
      <c r="M9" s="136"/>
      <c r="N9" s="136"/>
      <c r="O9" s="136"/>
      <c r="P9" s="136"/>
      <c r="Q9" s="136"/>
      <c r="R9" s="136"/>
      <c r="S9" s="136"/>
      <c r="T9" s="136"/>
      <c r="U9" s="136"/>
      <c r="V9" s="136"/>
      <c r="W9" s="136"/>
      <c r="X9" s="136"/>
    </row>
    <row r="10" spans="1:24" ht="16.2">
      <c r="C10" s="283" t="s">
        <v>236</v>
      </c>
      <c r="D10" s="283"/>
      <c r="E10" s="134"/>
      <c r="F10" s="134"/>
      <c r="G10" s="135"/>
      <c r="H10" s="135"/>
      <c r="I10" s="135"/>
      <c r="J10" s="135"/>
      <c r="K10" s="135"/>
      <c r="L10" s="135"/>
      <c r="M10" s="135"/>
      <c r="N10" s="135"/>
      <c r="O10" s="135"/>
      <c r="P10" s="135"/>
      <c r="Q10" s="135"/>
      <c r="R10" s="135"/>
      <c r="S10" s="135"/>
      <c r="T10" s="135"/>
      <c r="U10" s="135"/>
      <c r="V10" s="135"/>
      <c r="W10" s="135"/>
      <c r="X10" s="135"/>
    </row>
    <row r="11" spans="1:24" ht="16.2">
      <c r="C11" s="290" t="s">
        <v>237</v>
      </c>
      <c r="D11" s="45" t="s">
        <v>142</v>
      </c>
      <c r="E11" s="134"/>
      <c r="F11" s="134"/>
      <c r="G11" s="135"/>
      <c r="H11" s="135"/>
      <c r="I11" s="135"/>
      <c r="J11" s="135"/>
      <c r="K11" s="135"/>
      <c r="L11" s="135"/>
      <c r="M11" s="135"/>
      <c r="N11" s="135"/>
      <c r="O11" s="135"/>
      <c r="P11" s="135"/>
      <c r="Q11" s="135"/>
      <c r="R11" s="135"/>
      <c r="S11" s="135"/>
      <c r="T11" s="135"/>
      <c r="U11" s="135"/>
      <c r="V11" s="135"/>
      <c r="W11" s="135"/>
      <c r="X11" s="135"/>
    </row>
    <row r="12" spans="1:24">
      <c r="C12" s="291"/>
      <c r="D12" s="44" t="s">
        <v>238</v>
      </c>
      <c r="E12" s="134"/>
      <c r="F12" s="134"/>
      <c r="G12" s="135"/>
      <c r="H12" s="135"/>
      <c r="I12" s="135"/>
      <c r="J12" s="135"/>
      <c r="K12" s="135"/>
      <c r="L12" s="135"/>
      <c r="M12" s="135"/>
      <c r="N12" s="135"/>
      <c r="O12" s="135"/>
      <c r="P12" s="135"/>
      <c r="Q12" s="135"/>
      <c r="R12" s="135"/>
      <c r="S12" s="135"/>
      <c r="T12" s="135"/>
      <c r="U12" s="135"/>
      <c r="V12" s="135"/>
      <c r="W12" s="135"/>
      <c r="X12" s="135"/>
    </row>
    <row r="13" spans="1:24" ht="16.2">
      <c r="C13" s="292"/>
      <c r="D13" s="45" t="s">
        <v>158</v>
      </c>
      <c r="E13" s="134"/>
      <c r="F13" s="134"/>
      <c r="G13" s="135"/>
      <c r="H13" s="135"/>
      <c r="I13" s="135"/>
      <c r="J13" s="135"/>
      <c r="K13" s="135"/>
      <c r="L13" s="135"/>
      <c r="M13" s="135"/>
      <c r="N13" s="135"/>
      <c r="O13" s="135"/>
      <c r="P13" s="135"/>
      <c r="Q13" s="135"/>
      <c r="R13" s="135"/>
      <c r="S13" s="135"/>
      <c r="T13" s="135"/>
      <c r="U13" s="135"/>
      <c r="V13" s="135"/>
      <c r="W13" s="135"/>
      <c r="X13" s="135"/>
    </row>
    <row r="14" spans="1:24" ht="16.2">
      <c r="C14" s="9" t="s">
        <v>286</v>
      </c>
      <c r="G14" s="137"/>
      <c r="H14" s="137"/>
      <c r="I14" s="137"/>
      <c r="J14" s="137"/>
      <c r="K14" s="137"/>
      <c r="L14" s="137"/>
      <c r="M14" s="137"/>
      <c r="N14" s="137"/>
      <c r="O14" s="137"/>
      <c r="P14" s="137"/>
      <c r="Q14" s="137"/>
      <c r="R14" s="137"/>
      <c r="S14" s="137"/>
      <c r="T14" s="137"/>
      <c r="U14" s="137"/>
      <c r="V14" s="137"/>
      <c r="W14" s="137"/>
      <c r="X14" s="137"/>
    </row>
    <row r="15" spans="1:24" s="128" customFormat="1" ht="16.2">
      <c r="C15" s="9" t="s">
        <v>391</v>
      </c>
      <c r="G15" s="226"/>
      <c r="H15" s="226"/>
      <c r="I15" s="226"/>
      <c r="J15" s="226"/>
      <c r="K15" s="226"/>
      <c r="L15" s="226"/>
      <c r="M15" s="226"/>
      <c r="N15" s="226"/>
      <c r="O15" s="226"/>
      <c r="P15" s="226"/>
      <c r="Q15" s="226"/>
      <c r="R15" s="226"/>
      <c r="S15" s="226"/>
      <c r="T15" s="226"/>
      <c r="U15" s="226"/>
      <c r="V15" s="226"/>
      <c r="W15" s="226"/>
      <c r="X15" s="226"/>
    </row>
    <row r="16" spans="1:24" ht="16.2">
      <c r="B16" s="130" t="s">
        <v>130</v>
      </c>
      <c r="C16" s="235" t="s">
        <v>239</v>
      </c>
      <c r="D16" s="130"/>
      <c r="G16" s="137"/>
      <c r="H16" s="137"/>
      <c r="I16" s="137"/>
      <c r="J16" s="137"/>
      <c r="K16" s="137"/>
      <c r="L16" s="137"/>
      <c r="M16" s="137"/>
      <c r="N16" s="137"/>
      <c r="O16" s="137"/>
      <c r="P16" s="137"/>
      <c r="Q16" s="137"/>
      <c r="R16" s="137"/>
      <c r="S16" s="137"/>
      <c r="T16" s="137"/>
      <c r="U16" s="137"/>
      <c r="V16" s="137"/>
      <c r="W16" s="137"/>
      <c r="X16" s="137"/>
    </row>
    <row r="17" spans="1:24" ht="16.2">
      <c r="C17" s="138" t="s">
        <v>240</v>
      </c>
      <c r="D17" s="172" t="s">
        <v>287</v>
      </c>
      <c r="E17" s="293" t="s">
        <v>288</v>
      </c>
      <c r="F17" s="293"/>
      <c r="G17" s="137"/>
      <c r="H17" s="137"/>
      <c r="I17" s="137"/>
      <c r="J17" s="137"/>
      <c r="K17" s="137"/>
      <c r="L17" s="137"/>
      <c r="M17" s="137"/>
      <c r="N17" s="137"/>
      <c r="O17" s="137"/>
      <c r="P17" s="137"/>
      <c r="Q17" s="137"/>
      <c r="R17" s="137"/>
      <c r="S17" s="137"/>
      <c r="T17" s="137"/>
      <c r="U17" s="137"/>
      <c r="V17" s="137"/>
      <c r="W17" s="137"/>
      <c r="X17" s="137"/>
    </row>
    <row r="18" spans="1:24" ht="16.2">
      <c r="C18" s="172" t="s">
        <v>289</v>
      </c>
      <c r="D18" s="193">
        <v>5.0000000000000001E-3</v>
      </c>
      <c r="E18" s="294"/>
      <c r="F18" s="294"/>
      <c r="G18" s="137"/>
      <c r="H18" s="137"/>
      <c r="I18" s="137"/>
      <c r="J18" s="137"/>
      <c r="K18" s="137"/>
      <c r="L18" s="137"/>
      <c r="M18" s="137"/>
      <c r="N18" s="137"/>
      <c r="O18" s="137"/>
      <c r="P18" s="137"/>
      <c r="Q18" s="137"/>
      <c r="R18" s="137"/>
      <c r="S18" s="137"/>
      <c r="T18" s="137"/>
      <c r="U18" s="137"/>
      <c r="V18" s="137"/>
      <c r="W18" s="137"/>
      <c r="X18" s="137"/>
    </row>
    <row r="19" spans="1:24" ht="16.2">
      <c r="C19" s="236" t="s">
        <v>431</v>
      </c>
      <c r="D19" s="81"/>
      <c r="E19" s="81"/>
      <c r="F19" s="81"/>
      <c r="G19" s="137"/>
      <c r="H19" s="137"/>
      <c r="I19" s="137"/>
      <c r="J19" s="137"/>
      <c r="K19" s="137"/>
      <c r="L19" s="137"/>
      <c r="M19" s="137"/>
      <c r="N19" s="137"/>
      <c r="O19" s="137"/>
      <c r="P19" s="137"/>
      <c r="Q19" s="137"/>
      <c r="R19" s="137"/>
      <c r="S19" s="137"/>
      <c r="T19" s="137"/>
      <c r="U19" s="137"/>
      <c r="V19" s="137"/>
      <c r="W19" s="137"/>
      <c r="X19" s="137"/>
    </row>
    <row r="20" spans="1:24" ht="16.2">
      <c r="B20" s="130" t="s">
        <v>137</v>
      </c>
      <c r="C20" s="130" t="s">
        <v>241</v>
      </c>
      <c r="D20" s="130"/>
      <c r="E20" s="130"/>
    </row>
    <row r="21" spans="1:24" ht="16.2">
      <c r="C21" s="287" t="s">
        <v>242</v>
      </c>
      <c r="D21" s="287"/>
      <c r="E21" s="287"/>
      <c r="F21" s="287"/>
      <c r="G21" s="287"/>
      <c r="H21" s="140" t="s">
        <v>243</v>
      </c>
      <c r="I21" s="239" t="s">
        <v>448</v>
      </c>
      <c r="J21" s="140" t="s">
        <v>244</v>
      </c>
      <c r="O21" s="288"/>
      <c r="P21" s="288"/>
      <c r="Q21" s="288"/>
    </row>
    <row r="22" spans="1:24" ht="19.5" customHeight="1">
      <c r="C22" s="289" t="s">
        <v>290</v>
      </c>
      <c r="D22" s="289"/>
      <c r="E22" s="289"/>
      <c r="F22" s="289"/>
      <c r="G22" s="289"/>
      <c r="H22" s="141"/>
      <c r="I22" s="227"/>
      <c r="J22" s="141"/>
      <c r="O22" s="288"/>
      <c r="P22" s="288"/>
      <c r="Q22" s="288"/>
    </row>
    <row r="23" spans="1:24" ht="18.75" customHeight="1">
      <c r="C23" s="289" t="s">
        <v>450</v>
      </c>
      <c r="D23" s="289"/>
      <c r="E23" s="289"/>
      <c r="F23" s="289"/>
      <c r="G23" s="289"/>
      <c r="H23" s="141"/>
      <c r="I23" s="227"/>
      <c r="J23" s="141"/>
      <c r="O23" s="288"/>
      <c r="P23" s="288"/>
      <c r="Q23" s="288"/>
    </row>
    <row r="24" spans="1:24" ht="16.2" customHeight="1">
      <c r="C24" s="49" t="s">
        <v>465</v>
      </c>
      <c r="D24" s="7"/>
      <c r="E24" s="7"/>
      <c r="F24" s="7"/>
      <c r="G24" s="7"/>
      <c r="H24" s="7"/>
      <c r="I24" s="7"/>
      <c r="J24" s="7"/>
      <c r="K24" s="7"/>
      <c r="L24" s="7"/>
      <c r="M24" s="7"/>
      <c r="N24" s="7"/>
      <c r="O24" s="7"/>
      <c r="P24" s="7"/>
      <c r="Q24" s="7"/>
      <c r="R24" s="142"/>
      <c r="S24" s="142"/>
      <c r="T24" s="142"/>
      <c r="U24" s="142"/>
      <c r="V24" s="142"/>
      <c r="W24" s="142"/>
      <c r="X24" s="142"/>
    </row>
    <row r="25" spans="1:24" ht="15.6" customHeight="1">
      <c r="C25" s="285" t="s">
        <v>466</v>
      </c>
      <c r="D25" s="286"/>
      <c r="E25" s="286"/>
      <c r="F25" s="286"/>
      <c r="G25" s="286"/>
      <c r="H25" s="286"/>
      <c r="I25" s="286"/>
      <c r="J25" s="286"/>
      <c r="K25" s="286"/>
      <c r="L25" s="286"/>
      <c r="M25" s="286"/>
      <c r="N25" s="286"/>
      <c r="O25" s="286"/>
      <c r="P25" s="286"/>
      <c r="Q25" s="286"/>
      <c r="R25" s="142"/>
      <c r="S25" s="142"/>
      <c r="T25" s="142"/>
      <c r="U25" s="142"/>
      <c r="V25" s="142"/>
      <c r="W25" s="142"/>
      <c r="X25" s="142"/>
    </row>
    <row r="26" spans="1:24" ht="16.2">
      <c r="C26" s="140"/>
      <c r="D26" s="287" t="s">
        <v>245</v>
      </c>
      <c r="E26" s="287"/>
      <c r="F26" s="287"/>
      <c r="G26" s="287"/>
      <c r="H26" s="287"/>
      <c r="I26" s="287"/>
      <c r="J26" s="287"/>
      <c r="K26" s="288"/>
      <c r="L26" s="288"/>
      <c r="M26" s="288"/>
      <c r="N26" s="288"/>
      <c r="O26" s="288"/>
      <c r="P26" s="288"/>
      <c r="Q26" s="288"/>
    </row>
    <row r="27" spans="1:24" ht="19.5" customHeight="1">
      <c r="C27" s="178" t="s">
        <v>291</v>
      </c>
      <c r="D27" s="289" t="s">
        <v>292</v>
      </c>
      <c r="E27" s="289"/>
      <c r="F27" s="289"/>
      <c r="G27" s="289"/>
      <c r="H27" s="289"/>
      <c r="I27" s="289"/>
      <c r="J27" s="289"/>
      <c r="K27" s="288"/>
      <c r="L27" s="288"/>
      <c r="M27" s="288"/>
      <c r="N27" s="288"/>
      <c r="O27" s="288"/>
      <c r="P27" s="288"/>
      <c r="Q27" s="288"/>
    </row>
    <row r="28" spans="1:24" ht="19.5" customHeight="1">
      <c r="C28" s="178" t="s">
        <v>293</v>
      </c>
      <c r="D28" s="289" t="s">
        <v>294</v>
      </c>
      <c r="E28" s="289"/>
      <c r="F28" s="289"/>
      <c r="G28" s="289"/>
      <c r="H28" s="289"/>
      <c r="I28" s="289"/>
      <c r="J28" s="289"/>
      <c r="K28" s="288"/>
      <c r="L28" s="288"/>
      <c r="M28" s="288"/>
      <c r="N28" s="288"/>
      <c r="O28" s="288"/>
      <c r="P28" s="288"/>
      <c r="Q28" s="288"/>
    </row>
    <row r="29" spans="1:24">
      <c r="A29" s="126"/>
    </row>
    <row r="30" spans="1:24" ht="16.2">
      <c r="A30" s="143" t="s">
        <v>246</v>
      </c>
      <c r="B30" s="143" t="s">
        <v>89</v>
      </c>
      <c r="C30" s="143"/>
      <c r="D30" s="144"/>
    </row>
    <row r="31" spans="1:24" s="145" customFormat="1" ht="16.5" customHeight="1">
      <c r="B31" s="146" t="s">
        <v>90</v>
      </c>
      <c r="C31" s="147" t="s">
        <v>247</v>
      </c>
      <c r="D31" s="148"/>
      <c r="E31" s="300" t="s">
        <v>414</v>
      </c>
      <c r="F31" s="300"/>
      <c r="G31" s="300"/>
      <c r="H31" s="300"/>
      <c r="I31" s="300" t="s">
        <v>415</v>
      </c>
      <c r="J31" s="300"/>
      <c r="K31" s="300"/>
      <c r="L31" s="300"/>
    </row>
    <row r="32" spans="1:24" ht="16.2">
      <c r="C32" s="297"/>
      <c r="D32" s="298"/>
      <c r="E32" s="149" t="s">
        <v>248</v>
      </c>
      <c r="F32" s="150" t="s">
        <v>249</v>
      </c>
      <c r="G32" s="150" t="s">
        <v>250</v>
      </c>
      <c r="H32" s="151" t="s">
        <v>15</v>
      </c>
      <c r="I32" s="152" t="s">
        <v>248</v>
      </c>
      <c r="J32" s="150" t="s">
        <v>249</v>
      </c>
      <c r="K32" s="150" t="s">
        <v>250</v>
      </c>
      <c r="L32" s="153" t="s">
        <v>15</v>
      </c>
      <c r="M32" s="154"/>
      <c r="N32" s="154"/>
      <c r="O32" s="154"/>
      <c r="P32" s="154"/>
    </row>
    <row r="33" spans="2:18">
      <c r="C33" s="296" t="s">
        <v>463</v>
      </c>
      <c r="D33" s="296"/>
      <c r="E33" s="155"/>
      <c r="F33" s="156"/>
      <c r="G33" s="156"/>
      <c r="H33" s="157">
        <f>SUM(E33:G33)</f>
        <v>0</v>
      </c>
      <c r="I33" s="241">
        <f>E33</f>
        <v>0</v>
      </c>
      <c r="J33" s="241">
        <f t="shared" ref="J33:K33" si="0">F33</f>
        <v>0</v>
      </c>
      <c r="K33" s="241">
        <f t="shared" si="0"/>
        <v>0</v>
      </c>
      <c r="L33" s="159">
        <f>SUM(I33:K33)</f>
        <v>0</v>
      </c>
      <c r="M33" s="154"/>
      <c r="N33" s="154"/>
      <c r="O33" s="154"/>
      <c r="P33" s="154"/>
    </row>
    <row r="34" spans="2:18">
      <c r="C34" s="299" t="s">
        <v>251</v>
      </c>
      <c r="D34" s="299"/>
      <c r="E34" s="155"/>
      <c r="F34" s="160"/>
      <c r="G34" s="160"/>
      <c r="H34" s="157">
        <f>E34</f>
        <v>0</v>
      </c>
      <c r="I34" s="158"/>
      <c r="J34" s="160"/>
      <c r="K34" s="160"/>
      <c r="L34" s="159">
        <f>I34</f>
        <v>0</v>
      </c>
      <c r="M34" s="154"/>
      <c r="N34" s="154"/>
      <c r="O34" s="154"/>
      <c r="P34" s="154"/>
    </row>
    <row r="35" spans="2:18">
      <c r="C35" s="296" t="s">
        <v>451</v>
      </c>
      <c r="D35" s="296"/>
      <c r="E35" s="155"/>
      <c r="F35" s="160"/>
      <c r="G35" s="160"/>
      <c r="H35" s="157">
        <f>E35</f>
        <v>0</v>
      </c>
      <c r="I35" s="158"/>
      <c r="J35" s="160"/>
      <c r="K35" s="160"/>
      <c r="L35" s="159">
        <f>I35</f>
        <v>0</v>
      </c>
      <c r="M35" s="154"/>
      <c r="N35" s="154"/>
      <c r="O35" s="154"/>
      <c r="P35" s="154"/>
    </row>
    <row r="36" spans="2:18">
      <c r="C36" s="296" t="s">
        <v>252</v>
      </c>
      <c r="D36" s="296"/>
      <c r="E36" s="155"/>
      <c r="F36" s="160"/>
      <c r="G36" s="160"/>
      <c r="H36" s="157">
        <f>E36</f>
        <v>0</v>
      </c>
      <c r="I36" s="158"/>
      <c r="J36" s="160"/>
      <c r="K36" s="160"/>
      <c r="L36" s="159">
        <f>I36</f>
        <v>0</v>
      </c>
      <c r="M36" s="154"/>
      <c r="N36" s="154"/>
      <c r="O36" s="154"/>
      <c r="P36" s="154"/>
    </row>
    <row r="37" spans="2:18">
      <c r="C37" s="295" t="s">
        <v>452</v>
      </c>
      <c r="D37" s="296"/>
      <c r="E37" s="155"/>
      <c r="F37" s="156"/>
      <c r="G37" s="160"/>
      <c r="H37" s="157">
        <f>SUM(E37:F37)</f>
        <v>0</v>
      </c>
      <c r="I37" s="158"/>
      <c r="J37" s="156"/>
      <c r="K37" s="160"/>
      <c r="L37" s="159">
        <f>SUM(I37:J37)</f>
        <v>0</v>
      </c>
      <c r="M37" s="154"/>
      <c r="N37" s="154"/>
      <c r="O37" s="154"/>
      <c r="P37" s="154"/>
    </row>
    <row r="38" spans="2:18">
      <c r="C38" s="296" t="s">
        <v>253</v>
      </c>
      <c r="D38" s="296"/>
      <c r="E38" s="161"/>
      <c r="F38" s="162"/>
      <c r="G38" s="162"/>
      <c r="H38" s="163">
        <f>SUM(E38:G38)</f>
        <v>0</v>
      </c>
      <c r="I38" s="164"/>
      <c r="J38" s="162"/>
      <c r="K38" s="162"/>
      <c r="L38" s="165">
        <f>SUM(I38:K38)</f>
        <v>0</v>
      </c>
      <c r="M38" s="154"/>
      <c r="N38" s="154"/>
      <c r="O38" s="154"/>
      <c r="P38" s="154"/>
    </row>
    <row r="39" spans="2:18" ht="16.2">
      <c r="C39" s="49" t="s">
        <v>453</v>
      </c>
      <c r="D39" s="166"/>
      <c r="E39" s="154"/>
      <c r="F39" s="154"/>
      <c r="G39" s="154"/>
      <c r="H39" s="154"/>
      <c r="I39" s="154"/>
      <c r="J39" s="154"/>
      <c r="K39" s="154"/>
      <c r="L39" s="154"/>
      <c r="M39" s="154"/>
      <c r="N39" s="154"/>
      <c r="O39" s="154"/>
      <c r="P39" s="154"/>
    </row>
    <row r="40" spans="2:18" ht="15.6" customHeight="1">
      <c r="C40" s="302" t="s">
        <v>454</v>
      </c>
      <c r="D40" s="303"/>
      <c r="E40" s="303"/>
      <c r="F40" s="303"/>
      <c r="G40" s="303"/>
      <c r="H40" s="303"/>
      <c r="I40" s="303"/>
      <c r="J40" s="303"/>
      <c r="K40" s="303"/>
      <c r="L40" s="303"/>
      <c r="M40" s="303"/>
      <c r="N40" s="303"/>
      <c r="O40" s="303"/>
      <c r="P40" s="303"/>
      <c r="Q40" s="303"/>
      <c r="R40" s="303"/>
    </row>
    <row r="41" spans="2:18">
      <c r="B41" s="130"/>
      <c r="C41" s="147"/>
    </row>
    <row r="42" spans="2:18" ht="32.4">
      <c r="B42" s="130" t="s">
        <v>130</v>
      </c>
      <c r="C42" s="147" t="s">
        <v>455</v>
      </c>
      <c r="E42" s="140" t="s">
        <v>437</v>
      </c>
      <c r="F42" s="237" t="s">
        <v>438</v>
      </c>
    </row>
    <row r="43" spans="2:18">
      <c r="C43" s="296" t="s">
        <v>464</v>
      </c>
      <c r="D43" s="296"/>
      <c r="E43" s="167"/>
      <c r="F43" s="242">
        <f>E43</f>
        <v>0</v>
      </c>
      <c r="G43" s="168"/>
    </row>
    <row r="44" spans="2:18">
      <c r="C44" s="296" t="s">
        <v>254</v>
      </c>
      <c r="D44" s="296"/>
      <c r="E44" s="167"/>
      <c r="F44" s="167"/>
      <c r="G44" s="168"/>
      <c r="H44" s="194"/>
    </row>
    <row r="45" spans="2:18">
      <c r="C45" s="296" t="s">
        <v>255</v>
      </c>
      <c r="D45" s="296"/>
      <c r="E45" s="167"/>
      <c r="F45" s="167"/>
      <c r="G45" s="168"/>
      <c r="H45" s="194"/>
    </row>
    <row r="46" spans="2:18">
      <c r="C46" s="296" t="s">
        <v>457</v>
      </c>
      <c r="D46" s="296"/>
      <c r="E46" s="167"/>
      <c r="F46" s="167"/>
      <c r="G46" s="168"/>
    </row>
    <row r="47" spans="2:18">
      <c r="C47" s="296" t="s">
        <v>256</v>
      </c>
      <c r="D47" s="296"/>
      <c r="E47" s="167"/>
      <c r="F47" s="167"/>
      <c r="G47" s="168"/>
    </row>
    <row r="48" spans="2:18">
      <c r="C48" s="296" t="s">
        <v>257</v>
      </c>
      <c r="D48" s="296"/>
      <c r="E48" s="167"/>
      <c r="F48" s="167"/>
      <c r="G48" s="168"/>
    </row>
    <row r="49" spans="1:17">
      <c r="C49" s="301" t="s">
        <v>258</v>
      </c>
      <c r="D49" s="301"/>
      <c r="E49" s="169">
        <f>E43+E44+E45+E47+E48</f>
        <v>0</v>
      </c>
      <c r="F49" s="169">
        <f>F43+F44+F45+F47+F48</f>
        <v>0</v>
      </c>
      <c r="G49" s="168"/>
    </row>
    <row r="50" spans="1:17">
      <c r="C50" s="296" t="s">
        <v>259</v>
      </c>
      <c r="D50" s="296"/>
      <c r="E50" s="134"/>
      <c r="F50" s="134"/>
    </row>
    <row r="51" spans="1:17">
      <c r="C51" s="296" t="s">
        <v>163</v>
      </c>
      <c r="D51" s="296"/>
      <c r="E51" s="170"/>
      <c r="F51" s="170"/>
    </row>
    <row r="52" spans="1:17">
      <c r="C52" s="301" t="s">
        <v>164</v>
      </c>
      <c r="D52" s="301"/>
      <c r="E52" s="171">
        <f>MAX(E50*(3%-E51),0)</f>
        <v>0</v>
      </c>
      <c r="F52" s="171">
        <f>MAX(F50*(3%-F51),0)</f>
        <v>0</v>
      </c>
    </row>
    <row r="53" spans="1:17" ht="16.2">
      <c r="C53" s="49" t="s">
        <v>456</v>
      </c>
      <c r="D53" s="166"/>
      <c r="E53" s="145"/>
      <c r="F53" s="145"/>
    </row>
    <row r="54" spans="1:17">
      <c r="C54" s="166"/>
      <c r="D54" s="166"/>
      <c r="E54" s="145"/>
      <c r="F54" s="145"/>
    </row>
    <row r="55" spans="1:17" ht="16.2">
      <c r="A55" s="143" t="s">
        <v>260</v>
      </c>
      <c r="B55" s="127" t="s">
        <v>261</v>
      </c>
      <c r="C55" s="127"/>
      <c r="D55" s="127"/>
      <c r="E55" s="127"/>
      <c r="F55" s="287" t="s">
        <v>439</v>
      </c>
      <c r="G55" s="287"/>
      <c r="H55" s="287"/>
      <c r="I55" s="287" t="s">
        <v>440</v>
      </c>
      <c r="J55" s="287"/>
      <c r="K55" s="287"/>
    </row>
    <row r="56" spans="1:17" ht="34.950000000000003" customHeight="1">
      <c r="B56" s="309"/>
      <c r="C56" s="310"/>
      <c r="D56" s="310"/>
      <c r="E56" s="311"/>
      <c r="F56" s="172" t="s">
        <v>19</v>
      </c>
      <c r="G56" s="172" t="s">
        <v>20</v>
      </c>
      <c r="H56" s="172" t="s">
        <v>262</v>
      </c>
      <c r="I56" s="172" t="s">
        <v>19</v>
      </c>
      <c r="J56" s="172" t="s">
        <v>20</v>
      </c>
      <c r="K56" s="172" t="s">
        <v>262</v>
      </c>
      <c r="L56" s="173"/>
      <c r="M56" s="173"/>
      <c r="N56" s="173"/>
      <c r="Q56" s="81"/>
    </row>
    <row r="57" spans="1:17">
      <c r="B57" s="247" t="s">
        <v>295</v>
      </c>
      <c r="C57" s="248"/>
      <c r="D57" s="248"/>
      <c r="E57" s="249"/>
      <c r="F57" s="174"/>
      <c r="G57" s="174"/>
      <c r="H57" s="174"/>
      <c r="I57" s="174"/>
      <c r="J57" s="174"/>
      <c r="K57" s="174"/>
      <c r="L57" s="175"/>
      <c r="M57" s="175"/>
      <c r="N57" s="175"/>
      <c r="Q57" s="175"/>
    </row>
    <row r="58" spans="1:17">
      <c r="B58" s="247" t="s">
        <v>296</v>
      </c>
      <c r="C58" s="248"/>
      <c r="D58" s="248"/>
      <c r="E58" s="249"/>
      <c r="F58" s="174"/>
      <c r="G58" s="174"/>
      <c r="H58" s="174"/>
      <c r="I58" s="174"/>
      <c r="J58" s="174"/>
      <c r="K58" s="174"/>
      <c r="L58" s="175"/>
      <c r="M58" s="175"/>
      <c r="N58" s="175"/>
      <c r="Q58" s="175"/>
    </row>
    <row r="59" spans="1:17">
      <c r="B59" s="312" t="s">
        <v>263</v>
      </c>
      <c r="C59" s="313"/>
      <c r="D59" s="318" t="s">
        <v>264</v>
      </c>
      <c r="E59" s="319"/>
      <c r="F59" s="174"/>
      <c r="G59" s="174"/>
      <c r="H59" s="174"/>
      <c r="I59" s="174"/>
      <c r="J59" s="174"/>
      <c r="K59" s="174"/>
      <c r="L59" s="175"/>
      <c r="M59" s="175"/>
      <c r="N59" s="175"/>
      <c r="Q59" s="175"/>
    </row>
    <row r="60" spans="1:17">
      <c r="B60" s="314"/>
      <c r="C60" s="315"/>
      <c r="D60" s="318" t="s">
        <v>265</v>
      </c>
      <c r="E60" s="319"/>
      <c r="F60" s="174"/>
      <c r="G60" s="174"/>
      <c r="H60" s="174"/>
      <c r="I60" s="174"/>
      <c r="J60" s="174"/>
      <c r="K60" s="174"/>
      <c r="L60" s="175"/>
      <c r="M60" s="175"/>
      <c r="N60" s="175"/>
      <c r="Q60" s="175"/>
    </row>
    <row r="61" spans="1:17">
      <c r="B61" s="316"/>
      <c r="C61" s="317"/>
      <c r="D61" s="320" t="s">
        <v>266</v>
      </c>
      <c r="E61" s="321"/>
      <c r="F61" s="174"/>
      <c r="G61" s="174"/>
      <c r="H61" s="174"/>
      <c r="I61" s="174"/>
      <c r="J61" s="174"/>
      <c r="K61" s="174"/>
      <c r="L61" s="175"/>
      <c r="M61" s="175"/>
      <c r="N61" s="175"/>
      <c r="Q61" s="175"/>
    </row>
    <row r="62" spans="1:17">
      <c r="B62" s="305" t="s">
        <v>267</v>
      </c>
      <c r="C62" s="305"/>
      <c r="D62" s="306" t="s">
        <v>268</v>
      </c>
      <c r="E62" s="306"/>
      <c r="F62" s="174"/>
      <c r="G62" s="174"/>
      <c r="H62" s="174"/>
      <c r="I62" s="174"/>
      <c r="J62" s="174"/>
      <c r="K62" s="174"/>
      <c r="L62" s="175"/>
      <c r="M62" s="175"/>
      <c r="N62" s="175"/>
      <c r="Q62" s="175"/>
    </row>
    <row r="63" spans="1:17">
      <c r="B63" s="305"/>
      <c r="C63" s="305"/>
      <c r="D63" s="306" t="s">
        <v>269</v>
      </c>
      <c r="E63" s="306"/>
      <c r="F63" s="174"/>
      <c r="G63" s="174"/>
      <c r="H63" s="174"/>
      <c r="I63" s="174"/>
      <c r="J63" s="174"/>
      <c r="K63" s="174"/>
      <c r="L63" s="175"/>
      <c r="M63" s="175"/>
      <c r="N63" s="175"/>
      <c r="Q63" s="175"/>
    </row>
    <row r="64" spans="1:17" ht="33.6" customHeight="1">
      <c r="B64" s="305"/>
      <c r="C64" s="305"/>
      <c r="D64" s="307" t="s">
        <v>458</v>
      </c>
      <c r="E64" s="306"/>
      <c r="F64" s="174"/>
      <c r="G64" s="174"/>
      <c r="H64" s="174"/>
      <c r="I64" s="174"/>
      <c r="J64" s="174"/>
      <c r="K64" s="174"/>
      <c r="L64" s="175"/>
      <c r="M64" s="175"/>
      <c r="N64" s="175"/>
      <c r="Q64" s="175"/>
    </row>
    <row r="65" spans="2:17">
      <c r="B65" s="289" t="s">
        <v>270</v>
      </c>
      <c r="C65" s="289"/>
      <c r="D65" s="306" t="s">
        <v>297</v>
      </c>
      <c r="E65" s="306"/>
      <c r="F65" s="174"/>
      <c r="G65" s="174"/>
      <c r="H65" s="174"/>
      <c r="I65" s="174"/>
      <c r="J65" s="174"/>
      <c r="K65" s="174"/>
      <c r="L65" s="175"/>
      <c r="M65" s="175"/>
      <c r="N65" s="175"/>
      <c r="Q65" s="175"/>
    </row>
    <row r="66" spans="2:17">
      <c r="B66" s="289"/>
      <c r="C66" s="289"/>
      <c r="D66" s="308" t="s">
        <v>459</v>
      </c>
      <c r="E66" s="306"/>
      <c r="F66" s="174"/>
      <c r="G66" s="174"/>
      <c r="H66" s="174"/>
      <c r="I66" s="174"/>
      <c r="J66" s="174"/>
      <c r="K66" s="174"/>
      <c r="L66" s="175"/>
      <c r="M66" s="175"/>
      <c r="N66" s="175"/>
      <c r="Q66" s="175"/>
    </row>
    <row r="67" spans="2:17">
      <c r="B67" s="289" t="s">
        <v>271</v>
      </c>
      <c r="C67" s="289"/>
      <c r="D67" s="289"/>
      <c r="E67" s="289"/>
      <c r="F67" s="176"/>
      <c r="G67" s="176"/>
      <c r="H67" s="176"/>
      <c r="I67" s="176"/>
      <c r="J67" s="176"/>
      <c r="K67" s="176"/>
      <c r="L67" s="7"/>
      <c r="M67" s="7"/>
      <c r="N67" s="7"/>
      <c r="Q67" s="175"/>
    </row>
    <row r="68" spans="2:17" ht="16.2">
      <c r="B68" s="49" t="s">
        <v>460</v>
      </c>
    </row>
    <row r="69" spans="2:17" ht="16.2">
      <c r="B69" s="4" t="s">
        <v>461</v>
      </c>
    </row>
    <row r="70" spans="2:17">
      <c r="B70" s="177"/>
    </row>
    <row r="71" spans="2:17" ht="15.75" customHeight="1">
      <c r="B71" s="304" t="s">
        <v>272</v>
      </c>
      <c r="C71" s="304"/>
      <c r="D71" s="304"/>
      <c r="E71" s="304"/>
      <c r="F71" s="304"/>
      <c r="G71" s="304"/>
      <c r="H71" s="304"/>
      <c r="I71" s="304"/>
      <c r="J71" s="304"/>
      <c r="K71" s="304"/>
      <c r="L71" s="304"/>
      <c r="M71" s="304"/>
      <c r="N71" s="304"/>
    </row>
    <row r="72" spans="2:17" ht="48" customHeight="1">
      <c r="B72" s="285" t="s">
        <v>392</v>
      </c>
      <c r="C72" s="286"/>
      <c r="D72" s="286"/>
      <c r="E72" s="286"/>
      <c r="F72" s="286"/>
      <c r="G72" s="286"/>
      <c r="H72" s="286"/>
      <c r="I72" s="286"/>
      <c r="J72" s="286"/>
      <c r="K72" s="286"/>
      <c r="L72" s="286"/>
      <c r="M72" s="286"/>
      <c r="N72" s="286"/>
    </row>
    <row r="73" spans="2:17" ht="15.75" customHeight="1">
      <c r="B73" s="177"/>
    </row>
  </sheetData>
  <mergeCells count="59">
    <mergeCell ref="B72:N72"/>
    <mergeCell ref="C52:D52"/>
    <mergeCell ref="F55:H55"/>
    <mergeCell ref="I55:K55"/>
    <mergeCell ref="B58:E58"/>
    <mergeCell ref="B59:C61"/>
    <mergeCell ref="B71:N71"/>
    <mergeCell ref="D62:E62"/>
    <mergeCell ref="D63:E63"/>
    <mergeCell ref="D64:E64"/>
    <mergeCell ref="D65:E65"/>
    <mergeCell ref="B62:C64"/>
    <mergeCell ref="B65:C66"/>
    <mergeCell ref="D66:E66"/>
    <mergeCell ref="B67:E67"/>
    <mergeCell ref="E17:F17"/>
    <mergeCell ref="E18:F18"/>
    <mergeCell ref="V6:X6"/>
    <mergeCell ref="C8:D8"/>
    <mergeCell ref="C9:D9"/>
    <mergeCell ref="C10:D10"/>
    <mergeCell ref="C11:C13"/>
    <mergeCell ref="C32:D32"/>
    <mergeCell ref="C46:D46"/>
    <mergeCell ref="C47:D47"/>
    <mergeCell ref="C48:D48"/>
    <mergeCell ref="C49:D49"/>
    <mergeCell ref="C43:D43"/>
    <mergeCell ref="C44:D44"/>
    <mergeCell ref="C45:D45"/>
    <mergeCell ref="E31:H31"/>
    <mergeCell ref="I31:L31"/>
    <mergeCell ref="C38:D38"/>
    <mergeCell ref="D60:E60"/>
    <mergeCell ref="D61:E61"/>
    <mergeCell ref="C33:D33"/>
    <mergeCell ref="C34:D34"/>
    <mergeCell ref="C35:D35"/>
    <mergeCell ref="C36:D36"/>
    <mergeCell ref="C37:D37"/>
    <mergeCell ref="C50:D50"/>
    <mergeCell ref="C51:D51"/>
    <mergeCell ref="B56:E56"/>
    <mergeCell ref="B57:E57"/>
    <mergeCell ref="D59:E59"/>
    <mergeCell ref="C40:R40"/>
    <mergeCell ref="D28:J28"/>
    <mergeCell ref="K28:Q28"/>
    <mergeCell ref="C21:G21"/>
    <mergeCell ref="O21:Q21"/>
    <mergeCell ref="C22:G22"/>
    <mergeCell ref="O22:Q22"/>
    <mergeCell ref="C23:G23"/>
    <mergeCell ref="O23:Q23"/>
    <mergeCell ref="D26:J26"/>
    <mergeCell ref="K26:Q26"/>
    <mergeCell ref="D27:J27"/>
    <mergeCell ref="K27:Q27"/>
    <mergeCell ref="C25:Q25"/>
  </mergeCells>
  <phoneticPr fontId="2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114"/>
  <sheetViews>
    <sheetView workbookViewId="0"/>
  </sheetViews>
  <sheetFormatPr defaultColWidth="9" defaultRowHeight="15.6"/>
  <cols>
    <col min="1" max="1" width="3.88671875" style="86" customWidth="1"/>
    <col min="2" max="2" width="4.88671875" style="86" customWidth="1"/>
    <col min="3" max="3" width="10" style="86" customWidth="1"/>
    <col min="4" max="4" width="8.44140625" style="86" customWidth="1"/>
    <col min="5" max="5" width="50.88671875" style="86" customWidth="1"/>
    <col min="6" max="6" width="10.109375" style="86" bestFit="1" customWidth="1"/>
    <col min="7" max="10" width="7.109375" style="86" customWidth="1"/>
    <col min="11" max="12" width="8.44140625" style="86" bestFit="1" customWidth="1"/>
    <col min="13" max="16" width="8.44140625" style="86" customWidth="1"/>
    <col min="17" max="18" width="8.44140625" style="86" bestFit="1" customWidth="1"/>
    <col min="19" max="19" width="7.109375" style="86" customWidth="1"/>
    <col min="20" max="20" width="8.44140625" style="86" bestFit="1" customWidth="1"/>
    <col min="21" max="21" width="7.109375" style="86" customWidth="1"/>
    <col min="22" max="16384" width="9" style="86"/>
  </cols>
  <sheetData>
    <row r="1" spans="1:21" ht="19.8">
      <c r="A1" s="84" t="s">
        <v>441</v>
      </c>
      <c r="B1" s="85"/>
      <c r="C1" s="85"/>
      <c r="D1" s="85"/>
      <c r="E1" s="85"/>
      <c r="F1" s="85"/>
      <c r="G1" s="85"/>
      <c r="H1" s="85"/>
      <c r="I1" s="85"/>
      <c r="J1" s="85"/>
      <c r="K1" s="85"/>
      <c r="T1" s="85"/>
      <c r="U1" s="85"/>
    </row>
    <row r="2" spans="1:21">
      <c r="A2" s="87"/>
      <c r="B2" s="88"/>
      <c r="C2" s="88"/>
      <c r="D2" s="88"/>
      <c r="E2" s="88"/>
      <c r="F2" s="88"/>
      <c r="G2" s="88"/>
      <c r="H2" s="88"/>
      <c r="I2" s="88"/>
      <c r="J2" s="88"/>
      <c r="K2" s="88"/>
      <c r="L2" s="88"/>
      <c r="M2" s="88"/>
      <c r="N2" s="88"/>
      <c r="O2" s="88"/>
      <c r="P2" s="88"/>
      <c r="Q2" s="88"/>
      <c r="R2" s="88"/>
      <c r="S2" s="88"/>
      <c r="T2" s="88"/>
      <c r="U2" s="88"/>
    </row>
    <row r="3" spans="1:21">
      <c r="A3" s="88"/>
      <c r="B3" s="88"/>
      <c r="C3" s="88"/>
      <c r="D3" s="88"/>
      <c r="E3" s="88"/>
      <c r="F3" s="88"/>
      <c r="G3" s="88"/>
      <c r="H3" s="88"/>
      <c r="I3" s="88"/>
      <c r="J3" s="88"/>
      <c r="K3" s="88"/>
      <c r="L3" s="88"/>
      <c r="M3" s="88"/>
      <c r="N3" s="88"/>
      <c r="O3" s="88"/>
      <c r="P3" s="88"/>
      <c r="Q3" s="88"/>
      <c r="R3" s="88"/>
      <c r="S3" s="88"/>
      <c r="T3" s="88"/>
      <c r="U3" s="88"/>
    </row>
    <row r="4" spans="1:21" s="89" customFormat="1" ht="16.2">
      <c r="A4" s="89" t="s">
        <v>88</v>
      </c>
      <c r="B4" s="89" t="s">
        <v>89</v>
      </c>
      <c r="F4" s="85"/>
      <c r="G4" s="85"/>
      <c r="H4" s="85"/>
      <c r="I4" s="85"/>
      <c r="J4" s="85"/>
      <c r="K4" s="85"/>
      <c r="L4" s="85"/>
      <c r="M4" s="85"/>
      <c r="N4" s="85"/>
      <c r="O4" s="85"/>
      <c r="P4" s="85"/>
      <c r="Q4" s="85"/>
      <c r="R4" s="85"/>
      <c r="S4" s="85"/>
      <c r="T4" s="85"/>
      <c r="U4" s="85"/>
    </row>
    <row r="5" spans="1:21" ht="16.2">
      <c r="B5" s="90" t="s">
        <v>90</v>
      </c>
      <c r="C5" s="85" t="s">
        <v>91</v>
      </c>
      <c r="D5" s="85"/>
      <c r="U5" s="91" t="s">
        <v>92</v>
      </c>
    </row>
    <row r="6" spans="1:21" ht="16.2">
      <c r="C6" s="323"/>
      <c r="D6" s="323"/>
      <c r="E6" s="323"/>
      <c r="F6" s="92" t="s">
        <v>93</v>
      </c>
      <c r="G6" s="92" t="s">
        <v>94</v>
      </c>
      <c r="H6" s="92" t="s">
        <v>95</v>
      </c>
      <c r="I6" s="92" t="s">
        <v>96</v>
      </c>
      <c r="J6" s="92" t="s">
        <v>97</v>
      </c>
      <c r="K6" s="93" t="s">
        <v>98</v>
      </c>
      <c r="L6" s="93" t="s">
        <v>99</v>
      </c>
      <c r="M6" s="93" t="s">
        <v>100</v>
      </c>
      <c r="N6" s="93" t="s">
        <v>101</v>
      </c>
      <c r="O6" s="93" t="s">
        <v>102</v>
      </c>
      <c r="P6" s="93" t="s">
        <v>103</v>
      </c>
      <c r="Q6" s="93" t="s">
        <v>104</v>
      </c>
      <c r="R6" s="93" t="s">
        <v>105</v>
      </c>
      <c r="S6" s="93" t="s">
        <v>106</v>
      </c>
      <c r="T6" s="93" t="s">
        <v>107</v>
      </c>
      <c r="U6" s="93" t="s">
        <v>108</v>
      </c>
    </row>
    <row r="7" spans="1:21">
      <c r="C7" s="322" t="s">
        <v>109</v>
      </c>
      <c r="D7" s="322" t="s">
        <v>110</v>
      </c>
      <c r="E7" s="322"/>
      <c r="F7" s="100"/>
      <c r="G7" s="95"/>
      <c r="H7" s="95"/>
      <c r="I7" s="95"/>
      <c r="J7" s="95"/>
      <c r="K7" s="95"/>
      <c r="L7" s="95"/>
      <c r="M7" s="95"/>
      <c r="N7" s="95"/>
      <c r="O7" s="95"/>
      <c r="P7" s="95"/>
      <c r="Q7" s="95"/>
      <c r="R7" s="95"/>
      <c r="S7" s="95"/>
      <c r="T7" s="95"/>
      <c r="U7" s="95"/>
    </row>
    <row r="8" spans="1:21">
      <c r="C8" s="322"/>
      <c r="D8" s="322" t="s">
        <v>111</v>
      </c>
      <c r="E8" s="322"/>
      <c r="F8" s="100"/>
      <c r="G8" s="95"/>
      <c r="H8" s="95"/>
      <c r="I8" s="95"/>
      <c r="J8" s="95"/>
      <c r="K8" s="95"/>
      <c r="L8" s="95"/>
      <c r="M8" s="95"/>
      <c r="N8" s="95"/>
      <c r="O8" s="95"/>
      <c r="P8" s="95"/>
      <c r="Q8" s="95"/>
      <c r="R8" s="95"/>
      <c r="S8" s="95"/>
      <c r="T8" s="95"/>
      <c r="U8" s="95"/>
    </row>
    <row r="9" spans="1:21" ht="15.6" customHeight="1">
      <c r="C9" s="322"/>
      <c r="D9" s="324" t="s">
        <v>444</v>
      </c>
      <c r="E9" s="325"/>
      <c r="F9" s="100"/>
      <c r="G9" s="95"/>
      <c r="H9" s="95"/>
      <c r="I9" s="95"/>
      <c r="J9" s="95"/>
      <c r="K9" s="95"/>
      <c r="L9" s="95"/>
      <c r="M9" s="95"/>
      <c r="N9" s="95"/>
      <c r="O9" s="95"/>
      <c r="P9" s="95"/>
      <c r="Q9" s="95"/>
      <c r="R9" s="95"/>
      <c r="S9" s="95"/>
      <c r="T9" s="95"/>
      <c r="U9" s="95"/>
    </row>
    <row r="10" spans="1:21" ht="15.6" customHeight="1">
      <c r="C10" s="322"/>
      <c r="D10" s="324" t="s">
        <v>446</v>
      </c>
      <c r="E10" s="325"/>
      <c r="F10" s="100"/>
      <c r="G10" s="95"/>
      <c r="H10" s="95"/>
      <c r="I10" s="95"/>
      <c r="J10" s="95"/>
      <c r="K10" s="95"/>
      <c r="L10" s="95"/>
      <c r="M10" s="95"/>
      <c r="N10" s="95"/>
      <c r="O10" s="95"/>
      <c r="P10" s="95"/>
      <c r="Q10" s="95"/>
      <c r="R10" s="95"/>
      <c r="S10" s="95"/>
      <c r="T10" s="95"/>
      <c r="U10" s="95"/>
    </row>
    <row r="11" spans="1:21">
      <c r="C11" s="322" t="s">
        <v>112</v>
      </c>
      <c r="D11" s="322" t="s">
        <v>113</v>
      </c>
      <c r="E11" s="322"/>
      <c r="F11" s="100"/>
      <c r="G11" s="95"/>
      <c r="H11" s="95"/>
      <c r="I11" s="95"/>
      <c r="J11" s="95"/>
      <c r="K11" s="95"/>
      <c r="L11" s="95"/>
      <c r="M11" s="95"/>
      <c r="N11" s="95"/>
      <c r="O11" s="95"/>
      <c r="P11" s="95"/>
      <c r="Q11" s="95"/>
      <c r="R11" s="95"/>
      <c r="S11" s="95"/>
      <c r="T11" s="95"/>
      <c r="U11" s="95"/>
    </row>
    <row r="12" spans="1:21">
      <c r="C12" s="322"/>
      <c r="D12" s="322" t="s">
        <v>111</v>
      </c>
      <c r="E12" s="322"/>
      <c r="F12" s="100"/>
      <c r="G12" s="95"/>
      <c r="H12" s="95"/>
      <c r="I12" s="95"/>
      <c r="J12" s="95"/>
      <c r="K12" s="95"/>
      <c r="L12" s="95"/>
      <c r="M12" s="95"/>
      <c r="N12" s="95"/>
      <c r="O12" s="95"/>
      <c r="P12" s="95"/>
      <c r="Q12" s="95"/>
      <c r="R12" s="95"/>
      <c r="S12" s="95"/>
      <c r="T12" s="95"/>
      <c r="U12" s="95"/>
    </row>
    <row r="13" spans="1:21">
      <c r="C13" s="322" t="s">
        <v>114</v>
      </c>
      <c r="D13" s="322"/>
      <c r="E13" s="322"/>
      <c r="F13" s="100"/>
      <c r="G13" s="95"/>
      <c r="H13" s="95"/>
      <c r="I13" s="95"/>
      <c r="J13" s="95"/>
      <c r="K13" s="95"/>
      <c r="L13" s="95"/>
      <c r="M13" s="95"/>
      <c r="N13" s="95"/>
      <c r="O13" s="95"/>
      <c r="P13" s="95"/>
      <c r="Q13" s="95"/>
      <c r="R13" s="95"/>
      <c r="S13" s="95"/>
      <c r="T13" s="95"/>
      <c r="U13" s="95"/>
    </row>
    <row r="14" spans="1:21">
      <c r="C14" s="326" t="s">
        <v>115</v>
      </c>
      <c r="D14" s="326"/>
      <c r="E14" s="326"/>
      <c r="F14" s="100"/>
      <c r="G14" s="96">
        <f t="shared" ref="G14:U14" si="0">SUM(G7:G13)</f>
        <v>0</v>
      </c>
      <c r="H14" s="96">
        <f t="shared" si="0"/>
        <v>0</v>
      </c>
      <c r="I14" s="96">
        <f t="shared" si="0"/>
        <v>0</v>
      </c>
      <c r="J14" s="96">
        <f t="shared" si="0"/>
        <v>0</v>
      </c>
      <c r="K14" s="96">
        <f t="shared" si="0"/>
        <v>0</v>
      </c>
      <c r="L14" s="96">
        <f t="shared" si="0"/>
        <v>0</v>
      </c>
      <c r="M14" s="96">
        <f t="shared" si="0"/>
        <v>0</v>
      </c>
      <c r="N14" s="96">
        <f t="shared" si="0"/>
        <v>0</v>
      </c>
      <c r="O14" s="96">
        <f t="shared" si="0"/>
        <v>0</v>
      </c>
      <c r="P14" s="96">
        <f t="shared" si="0"/>
        <v>0</v>
      </c>
      <c r="Q14" s="96">
        <f t="shared" si="0"/>
        <v>0</v>
      </c>
      <c r="R14" s="96">
        <f t="shared" si="0"/>
        <v>0</v>
      </c>
      <c r="S14" s="96">
        <f t="shared" si="0"/>
        <v>0</v>
      </c>
      <c r="T14" s="96">
        <f t="shared" si="0"/>
        <v>0</v>
      </c>
      <c r="U14" s="96">
        <f t="shared" si="0"/>
        <v>0</v>
      </c>
    </row>
    <row r="15" spans="1:21">
      <c r="C15" s="322" t="s">
        <v>116</v>
      </c>
      <c r="D15" s="322"/>
      <c r="E15" s="322"/>
      <c r="F15" s="100"/>
      <c r="G15" s="95"/>
      <c r="H15" s="95"/>
      <c r="I15" s="95"/>
      <c r="J15" s="95"/>
      <c r="K15" s="95"/>
      <c r="L15" s="95"/>
      <c r="M15" s="95"/>
      <c r="N15" s="95"/>
      <c r="O15" s="95"/>
      <c r="P15" s="95"/>
      <c r="Q15" s="95"/>
      <c r="R15" s="95"/>
      <c r="S15" s="95"/>
      <c r="T15" s="95"/>
      <c r="U15" s="95"/>
    </row>
    <row r="16" spans="1:21" ht="16.2">
      <c r="C16" s="322" t="s">
        <v>117</v>
      </c>
      <c r="D16" s="322"/>
      <c r="E16" s="94" t="s">
        <v>118</v>
      </c>
      <c r="F16" s="100"/>
      <c r="G16" s="95"/>
      <c r="H16" s="95"/>
      <c r="I16" s="95"/>
      <c r="J16" s="95"/>
      <c r="K16" s="95"/>
      <c r="L16" s="95"/>
      <c r="M16" s="95"/>
      <c r="N16" s="95"/>
      <c r="O16" s="95"/>
      <c r="P16" s="95"/>
      <c r="Q16" s="95"/>
      <c r="R16" s="95"/>
      <c r="S16" s="95"/>
      <c r="T16" s="95"/>
      <c r="U16" s="95"/>
    </row>
    <row r="17" spans="2:21" ht="32.4">
      <c r="C17" s="322"/>
      <c r="D17" s="322"/>
      <c r="E17" s="94" t="s">
        <v>119</v>
      </c>
      <c r="F17" s="100"/>
      <c r="G17" s="95"/>
      <c r="H17" s="95"/>
      <c r="I17" s="95"/>
      <c r="J17" s="95"/>
      <c r="K17" s="95"/>
      <c r="L17" s="95"/>
      <c r="M17" s="95"/>
      <c r="N17" s="95"/>
      <c r="O17" s="95"/>
      <c r="P17" s="95"/>
      <c r="Q17" s="95"/>
      <c r="R17" s="95"/>
      <c r="S17" s="95"/>
      <c r="T17" s="95"/>
      <c r="U17" s="95"/>
    </row>
    <row r="18" spans="2:21">
      <c r="C18" s="322" t="s">
        <v>299</v>
      </c>
      <c r="D18" s="322"/>
      <c r="E18" s="322"/>
      <c r="F18" s="100"/>
      <c r="G18" s="95"/>
      <c r="H18" s="95"/>
      <c r="I18" s="95"/>
      <c r="J18" s="95"/>
      <c r="K18" s="95"/>
      <c r="L18" s="95"/>
      <c r="M18" s="95"/>
      <c r="N18" s="95"/>
      <c r="O18" s="95"/>
      <c r="P18" s="95"/>
      <c r="Q18" s="95"/>
      <c r="R18" s="95"/>
      <c r="S18" s="95"/>
      <c r="T18" s="95"/>
      <c r="U18" s="95"/>
    </row>
    <row r="19" spans="2:21">
      <c r="C19" s="326" t="s">
        <v>120</v>
      </c>
      <c r="D19" s="326"/>
      <c r="E19" s="326"/>
      <c r="F19" s="100"/>
      <c r="G19" s="96">
        <f t="shared" ref="G19:U19" si="1">SUM(G15:G18)</f>
        <v>0</v>
      </c>
      <c r="H19" s="96">
        <f t="shared" si="1"/>
        <v>0</v>
      </c>
      <c r="I19" s="96">
        <f t="shared" si="1"/>
        <v>0</v>
      </c>
      <c r="J19" s="96">
        <f t="shared" si="1"/>
        <v>0</v>
      </c>
      <c r="K19" s="96">
        <f t="shared" si="1"/>
        <v>0</v>
      </c>
      <c r="L19" s="96">
        <f t="shared" si="1"/>
        <v>0</v>
      </c>
      <c r="M19" s="96">
        <f t="shared" si="1"/>
        <v>0</v>
      </c>
      <c r="N19" s="96">
        <f t="shared" si="1"/>
        <v>0</v>
      </c>
      <c r="O19" s="96">
        <f t="shared" si="1"/>
        <v>0</v>
      </c>
      <c r="P19" s="96">
        <f t="shared" si="1"/>
        <v>0</v>
      </c>
      <c r="Q19" s="96">
        <f t="shared" si="1"/>
        <v>0</v>
      </c>
      <c r="R19" s="96">
        <f t="shared" si="1"/>
        <v>0</v>
      </c>
      <c r="S19" s="96">
        <f t="shared" si="1"/>
        <v>0</v>
      </c>
      <c r="T19" s="96">
        <f t="shared" si="1"/>
        <v>0</v>
      </c>
      <c r="U19" s="96">
        <f t="shared" si="1"/>
        <v>0</v>
      </c>
    </row>
    <row r="20" spans="2:21" ht="15" customHeight="1">
      <c r="C20" s="322" t="s">
        <v>121</v>
      </c>
      <c r="D20" s="322"/>
      <c r="E20" s="322"/>
      <c r="F20" s="100"/>
      <c r="G20" s="95"/>
      <c r="H20" s="95"/>
      <c r="I20" s="95"/>
      <c r="J20" s="95"/>
      <c r="K20" s="95"/>
      <c r="L20" s="95"/>
      <c r="M20" s="95"/>
      <c r="N20" s="95"/>
      <c r="O20" s="95"/>
      <c r="P20" s="95"/>
      <c r="Q20" s="95"/>
      <c r="R20" s="95"/>
      <c r="S20" s="95"/>
      <c r="T20" s="95"/>
      <c r="U20" s="95"/>
    </row>
    <row r="21" spans="2:21" ht="16.2">
      <c r="C21" s="324" t="s">
        <v>122</v>
      </c>
      <c r="D21" s="325"/>
      <c r="E21" s="94" t="s">
        <v>123</v>
      </c>
      <c r="F21" s="100"/>
      <c r="G21" s="95"/>
      <c r="H21" s="95"/>
      <c r="I21" s="95"/>
      <c r="J21" s="95"/>
      <c r="K21" s="95"/>
      <c r="L21" s="95"/>
      <c r="M21" s="95"/>
      <c r="N21" s="95"/>
      <c r="O21" s="95"/>
      <c r="P21" s="95"/>
      <c r="Q21" s="95"/>
      <c r="R21" s="95"/>
      <c r="S21" s="95"/>
      <c r="T21" s="95"/>
      <c r="U21" s="95"/>
    </row>
    <row r="22" spans="2:21">
      <c r="C22" s="322" t="s">
        <v>124</v>
      </c>
      <c r="D22" s="322"/>
      <c r="E22" s="322"/>
      <c r="F22" s="100"/>
      <c r="G22" s="95"/>
      <c r="H22" s="95"/>
      <c r="I22" s="95"/>
      <c r="J22" s="95"/>
      <c r="K22" s="95"/>
      <c r="L22" s="95"/>
      <c r="M22" s="95"/>
      <c r="N22" s="95"/>
      <c r="O22" s="95"/>
      <c r="P22" s="95"/>
      <c r="Q22" s="95"/>
      <c r="R22" s="95"/>
      <c r="S22" s="95"/>
      <c r="T22" s="95"/>
      <c r="U22" s="95"/>
    </row>
    <row r="23" spans="2:21">
      <c r="C23" s="326" t="s">
        <v>125</v>
      </c>
      <c r="D23" s="326"/>
      <c r="E23" s="326"/>
      <c r="F23" s="100"/>
      <c r="G23" s="96">
        <f t="shared" ref="G23:U23" si="2">SUM(G20:G22)</f>
        <v>0</v>
      </c>
      <c r="H23" s="96">
        <f t="shared" si="2"/>
        <v>0</v>
      </c>
      <c r="I23" s="96">
        <f t="shared" si="2"/>
        <v>0</v>
      </c>
      <c r="J23" s="96">
        <f t="shared" si="2"/>
        <v>0</v>
      </c>
      <c r="K23" s="96">
        <f t="shared" si="2"/>
        <v>0</v>
      </c>
      <c r="L23" s="96">
        <f t="shared" si="2"/>
        <v>0</v>
      </c>
      <c r="M23" s="96">
        <f t="shared" si="2"/>
        <v>0</v>
      </c>
      <c r="N23" s="96">
        <f t="shared" si="2"/>
        <v>0</v>
      </c>
      <c r="O23" s="96">
        <f t="shared" si="2"/>
        <v>0</v>
      </c>
      <c r="P23" s="96">
        <f t="shared" si="2"/>
        <v>0</v>
      </c>
      <c r="Q23" s="96">
        <f t="shared" si="2"/>
        <v>0</v>
      </c>
      <c r="R23" s="96">
        <f t="shared" si="2"/>
        <v>0</v>
      </c>
      <c r="S23" s="96">
        <f t="shared" si="2"/>
        <v>0</v>
      </c>
      <c r="T23" s="96">
        <f t="shared" si="2"/>
        <v>0</v>
      </c>
      <c r="U23" s="96">
        <f t="shared" si="2"/>
        <v>0</v>
      </c>
    </row>
    <row r="24" spans="2:21">
      <c r="C24" s="322" t="s">
        <v>300</v>
      </c>
      <c r="D24" s="322"/>
      <c r="E24" s="322"/>
      <c r="F24" s="100"/>
      <c r="G24" s="95"/>
      <c r="H24" s="95"/>
      <c r="I24" s="95"/>
      <c r="J24" s="95"/>
      <c r="K24" s="95"/>
      <c r="L24" s="95"/>
      <c r="M24" s="95"/>
      <c r="N24" s="95"/>
      <c r="O24" s="95"/>
      <c r="P24" s="95"/>
      <c r="Q24" s="95"/>
      <c r="R24" s="95"/>
      <c r="S24" s="95"/>
      <c r="T24" s="95"/>
      <c r="U24" s="95"/>
    </row>
    <row r="25" spans="2:21">
      <c r="C25" s="326" t="s">
        <v>126</v>
      </c>
      <c r="D25" s="326"/>
      <c r="E25" s="326"/>
      <c r="F25" s="100"/>
      <c r="G25" s="96">
        <f>G14+G19+G23+G24</f>
        <v>0</v>
      </c>
      <c r="H25" s="96">
        <f t="shared" ref="H25:U25" si="3">H14+H19+H23+H24</f>
        <v>0</v>
      </c>
      <c r="I25" s="96">
        <f t="shared" si="3"/>
        <v>0</v>
      </c>
      <c r="J25" s="96">
        <f t="shared" si="3"/>
        <v>0</v>
      </c>
      <c r="K25" s="96">
        <f t="shared" si="3"/>
        <v>0</v>
      </c>
      <c r="L25" s="96">
        <f t="shared" si="3"/>
        <v>0</v>
      </c>
      <c r="M25" s="96">
        <f t="shared" si="3"/>
        <v>0</v>
      </c>
      <c r="N25" s="96">
        <f t="shared" si="3"/>
        <v>0</v>
      </c>
      <c r="O25" s="96">
        <f t="shared" si="3"/>
        <v>0</v>
      </c>
      <c r="P25" s="96">
        <f t="shared" si="3"/>
        <v>0</v>
      </c>
      <c r="Q25" s="96">
        <f t="shared" si="3"/>
        <v>0</v>
      </c>
      <c r="R25" s="96">
        <f t="shared" si="3"/>
        <v>0</v>
      </c>
      <c r="S25" s="96">
        <f t="shared" si="3"/>
        <v>0</v>
      </c>
      <c r="T25" s="96">
        <f t="shared" si="3"/>
        <v>0</v>
      </c>
      <c r="U25" s="96">
        <f t="shared" si="3"/>
        <v>0</v>
      </c>
    </row>
    <row r="26" spans="2:21" ht="16.2">
      <c r="C26" s="326" t="s">
        <v>127</v>
      </c>
      <c r="D26" s="326"/>
      <c r="E26" s="195" t="s">
        <v>301</v>
      </c>
      <c r="F26" s="100"/>
      <c r="G26" s="95"/>
      <c r="H26" s="95"/>
      <c r="I26" s="95"/>
      <c r="J26" s="95"/>
      <c r="K26" s="95"/>
      <c r="L26" s="95"/>
      <c r="M26" s="95"/>
      <c r="N26" s="95"/>
      <c r="O26" s="95"/>
      <c r="P26" s="95"/>
      <c r="Q26" s="95"/>
      <c r="R26" s="95"/>
      <c r="S26" s="95"/>
      <c r="T26" s="95"/>
      <c r="U26" s="95"/>
    </row>
    <row r="27" spans="2:21" ht="32.4">
      <c r="C27" s="326"/>
      <c r="D27" s="326"/>
      <c r="E27" s="195" t="s">
        <v>302</v>
      </c>
      <c r="F27" s="100"/>
      <c r="G27" s="95"/>
      <c r="H27" s="95"/>
      <c r="I27" s="95"/>
      <c r="J27" s="95"/>
      <c r="K27" s="95"/>
      <c r="L27" s="95"/>
      <c r="M27" s="95"/>
      <c r="N27" s="95"/>
      <c r="O27" s="95"/>
      <c r="P27" s="95"/>
      <c r="Q27" s="95"/>
      <c r="R27" s="95"/>
      <c r="S27" s="95"/>
      <c r="T27" s="95"/>
      <c r="U27" s="95"/>
    </row>
    <row r="28" spans="2:21" ht="16.2">
      <c r="C28" s="326"/>
      <c r="D28" s="326"/>
      <c r="E28" s="94" t="s">
        <v>128</v>
      </c>
      <c r="F28" s="100"/>
      <c r="G28" s="95"/>
      <c r="H28" s="95"/>
      <c r="I28" s="95"/>
      <c r="J28" s="95"/>
      <c r="K28" s="95"/>
      <c r="L28" s="95"/>
      <c r="M28" s="95"/>
      <c r="N28" s="95"/>
      <c r="O28" s="95"/>
      <c r="P28" s="95"/>
      <c r="Q28" s="95"/>
      <c r="R28" s="95"/>
      <c r="S28" s="95"/>
      <c r="T28" s="95"/>
      <c r="U28" s="95"/>
    </row>
    <row r="29" spans="2:21">
      <c r="C29" s="326" t="s">
        <v>129</v>
      </c>
      <c r="D29" s="326"/>
      <c r="E29" s="326"/>
      <c r="F29" s="100"/>
      <c r="G29" s="96">
        <f>SUM(G25:G28)</f>
        <v>0</v>
      </c>
      <c r="H29" s="96">
        <f t="shared" ref="H29:U29" si="4">SUM(H25:H28)</f>
        <v>0</v>
      </c>
      <c r="I29" s="96">
        <f t="shared" si="4"/>
        <v>0</v>
      </c>
      <c r="J29" s="96">
        <f t="shared" si="4"/>
        <v>0</v>
      </c>
      <c r="K29" s="96">
        <f t="shared" si="4"/>
        <v>0</v>
      </c>
      <c r="L29" s="96">
        <f t="shared" si="4"/>
        <v>0</v>
      </c>
      <c r="M29" s="96">
        <f t="shared" si="4"/>
        <v>0</v>
      </c>
      <c r="N29" s="96">
        <f t="shared" si="4"/>
        <v>0</v>
      </c>
      <c r="O29" s="96">
        <f t="shared" si="4"/>
        <v>0</v>
      </c>
      <c r="P29" s="96">
        <f t="shared" si="4"/>
        <v>0</v>
      </c>
      <c r="Q29" s="96">
        <f t="shared" si="4"/>
        <v>0</v>
      </c>
      <c r="R29" s="96">
        <f t="shared" si="4"/>
        <v>0</v>
      </c>
      <c r="S29" s="96">
        <f t="shared" si="4"/>
        <v>0</v>
      </c>
      <c r="T29" s="96">
        <f t="shared" si="4"/>
        <v>0</v>
      </c>
      <c r="U29" s="96">
        <f t="shared" si="4"/>
        <v>0</v>
      </c>
    </row>
    <row r="30" spans="2:21">
      <c r="C30" s="98"/>
      <c r="D30" s="99"/>
      <c r="E30" s="99"/>
    </row>
    <row r="31" spans="2:21" ht="16.2">
      <c r="B31" s="90" t="s">
        <v>130</v>
      </c>
      <c r="C31" s="85" t="s">
        <v>131</v>
      </c>
      <c r="D31" s="85"/>
      <c r="E31" s="99"/>
    </row>
    <row r="32" spans="2:21" ht="16.2">
      <c r="C32" s="327"/>
      <c r="D32" s="328"/>
      <c r="E32" s="329"/>
      <c r="F32" s="92" t="s">
        <v>93</v>
      </c>
      <c r="G32" s="92" t="s">
        <v>94</v>
      </c>
      <c r="H32" s="92" t="s">
        <v>95</v>
      </c>
      <c r="I32" s="92" t="s">
        <v>96</v>
      </c>
      <c r="J32" s="92" t="s">
        <v>97</v>
      </c>
      <c r="K32" s="93" t="s">
        <v>98</v>
      </c>
      <c r="L32" s="93" t="s">
        <v>99</v>
      </c>
      <c r="M32" s="93" t="s">
        <v>100</v>
      </c>
      <c r="N32" s="93" t="s">
        <v>101</v>
      </c>
      <c r="O32" s="93" t="s">
        <v>102</v>
      </c>
      <c r="P32" s="93" t="s">
        <v>103</v>
      </c>
      <c r="Q32" s="93" t="s">
        <v>104</v>
      </c>
      <c r="R32" s="93" t="s">
        <v>105</v>
      </c>
      <c r="S32" s="93" t="s">
        <v>106</v>
      </c>
      <c r="T32" s="93" t="s">
        <v>107</v>
      </c>
      <c r="U32" s="93" t="s">
        <v>108</v>
      </c>
    </row>
    <row r="33" spans="2:21">
      <c r="C33" s="322" t="s">
        <v>132</v>
      </c>
      <c r="D33" s="322"/>
      <c r="E33" s="322"/>
      <c r="F33" s="100"/>
      <c r="G33" s="95"/>
      <c r="H33" s="95"/>
      <c r="I33" s="95"/>
      <c r="J33" s="95"/>
      <c r="K33" s="95"/>
      <c r="L33" s="95"/>
      <c r="M33" s="95"/>
      <c r="N33" s="95"/>
      <c r="O33" s="95"/>
      <c r="P33" s="95"/>
      <c r="Q33" s="95"/>
      <c r="R33" s="95"/>
      <c r="S33" s="95"/>
      <c r="T33" s="95"/>
      <c r="U33" s="95"/>
    </row>
    <row r="34" spans="2:21" ht="16.5" customHeight="1">
      <c r="C34" s="331" t="s">
        <v>133</v>
      </c>
      <c r="D34" s="332"/>
      <c r="E34" s="97" t="s">
        <v>134</v>
      </c>
      <c r="F34" s="100"/>
      <c r="G34" s="95"/>
      <c r="H34" s="95"/>
      <c r="I34" s="95"/>
      <c r="J34" s="95"/>
      <c r="K34" s="95"/>
      <c r="L34" s="95"/>
      <c r="M34" s="95"/>
      <c r="N34" s="95"/>
      <c r="O34" s="95"/>
      <c r="P34" s="95"/>
      <c r="Q34" s="95"/>
      <c r="R34" s="95"/>
      <c r="S34" s="95"/>
      <c r="T34" s="95"/>
      <c r="U34" s="95"/>
    </row>
    <row r="35" spans="2:21" ht="16.2">
      <c r="C35" s="333"/>
      <c r="D35" s="334"/>
      <c r="E35" s="97" t="s">
        <v>135</v>
      </c>
      <c r="F35" s="100"/>
      <c r="G35" s="95"/>
      <c r="H35" s="95"/>
      <c r="I35" s="95"/>
      <c r="J35" s="95"/>
      <c r="K35" s="95"/>
      <c r="L35" s="95"/>
      <c r="M35" s="95"/>
      <c r="N35" s="95"/>
      <c r="O35" s="95"/>
      <c r="P35" s="95"/>
      <c r="Q35" s="95"/>
      <c r="R35" s="95"/>
      <c r="S35" s="95"/>
      <c r="T35" s="95"/>
      <c r="U35" s="95"/>
    </row>
    <row r="36" spans="2:21" ht="16.2">
      <c r="C36" s="333"/>
      <c r="D36" s="334"/>
      <c r="E36" s="97" t="s">
        <v>136</v>
      </c>
      <c r="F36" s="100"/>
      <c r="G36" s="95"/>
      <c r="H36" s="95"/>
      <c r="I36" s="95"/>
      <c r="J36" s="95"/>
      <c r="K36" s="95"/>
      <c r="L36" s="95"/>
      <c r="M36" s="95"/>
      <c r="N36" s="95"/>
      <c r="O36" s="95"/>
      <c r="P36" s="95"/>
      <c r="Q36" s="95"/>
      <c r="R36" s="95"/>
      <c r="S36" s="95"/>
      <c r="T36" s="95"/>
      <c r="U36" s="95"/>
    </row>
    <row r="37" spans="2:21" ht="39.6" customHeight="1">
      <c r="C37" s="335"/>
      <c r="D37" s="336"/>
      <c r="E37" s="196" t="s">
        <v>303</v>
      </c>
      <c r="F37" s="100"/>
      <c r="G37" s="95"/>
      <c r="H37" s="95"/>
      <c r="I37" s="95"/>
      <c r="J37" s="95"/>
      <c r="K37" s="95"/>
      <c r="L37" s="95"/>
      <c r="M37" s="95"/>
      <c r="N37" s="95"/>
      <c r="O37" s="95"/>
      <c r="P37" s="95"/>
      <c r="Q37" s="95"/>
      <c r="R37" s="95"/>
      <c r="S37" s="95"/>
      <c r="T37" s="95"/>
      <c r="U37" s="95"/>
    </row>
    <row r="38" spans="2:21" ht="15.75" customHeight="1">
      <c r="C38" s="324" t="s">
        <v>433</v>
      </c>
      <c r="D38" s="337"/>
      <c r="E38" s="325"/>
      <c r="F38" s="95"/>
      <c r="G38" s="96">
        <f>G33+G34-SUM(G35:G36)+G37</f>
        <v>0</v>
      </c>
      <c r="H38" s="96">
        <f t="shared" ref="H38:U38" si="5">H33+H34-SUM(H35:H36)+H37</f>
        <v>0</v>
      </c>
      <c r="I38" s="96">
        <f t="shared" si="5"/>
        <v>0</v>
      </c>
      <c r="J38" s="96">
        <f t="shared" si="5"/>
        <v>0</v>
      </c>
      <c r="K38" s="96">
        <f t="shared" si="5"/>
        <v>0</v>
      </c>
      <c r="L38" s="96">
        <f t="shared" si="5"/>
        <v>0</v>
      </c>
      <c r="M38" s="96">
        <f t="shared" si="5"/>
        <v>0</v>
      </c>
      <c r="N38" s="96">
        <f t="shared" si="5"/>
        <v>0</v>
      </c>
      <c r="O38" s="96">
        <f t="shared" si="5"/>
        <v>0</v>
      </c>
      <c r="P38" s="96">
        <f t="shared" si="5"/>
        <v>0</v>
      </c>
      <c r="Q38" s="96">
        <f t="shared" si="5"/>
        <v>0</v>
      </c>
      <c r="R38" s="96">
        <f t="shared" si="5"/>
        <v>0</v>
      </c>
      <c r="S38" s="96">
        <f t="shared" si="5"/>
        <v>0</v>
      </c>
      <c r="T38" s="96">
        <f t="shared" si="5"/>
        <v>0</v>
      </c>
      <c r="U38" s="96">
        <f t="shared" si="5"/>
        <v>0</v>
      </c>
    </row>
    <row r="39" spans="2:21" ht="16.2">
      <c r="B39" s="90" t="s">
        <v>137</v>
      </c>
      <c r="C39" s="85" t="s">
        <v>138</v>
      </c>
      <c r="D39" s="85"/>
    </row>
    <row r="40" spans="2:21" ht="16.2">
      <c r="B40" s="101"/>
      <c r="C40" s="323"/>
      <c r="D40" s="323"/>
      <c r="E40" s="323"/>
      <c r="F40" s="92" t="s">
        <v>93</v>
      </c>
      <c r="G40" s="92" t="s">
        <v>94</v>
      </c>
      <c r="H40" s="92" t="s">
        <v>95</v>
      </c>
      <c r="I40" s="92" t="s">
        <v>96</v>
      </c>
      <c r="J40" s="92" t="s">
        <v>97</v>
      </c>
      <c r="K40" s="93" t="s">
        <v>98</v>
      </c>
      <c r="L40" s="93" t="s">
        <v>99</v>
      </c>
      <c r="M40" s="93" t="s">
        <v>100</v>
      </c>
      <c r="N40" s="93" t="s">
        <v>101</v>
      </c>
      <c r="O40" s="93" t="s">
        <v>102</v>
      </c>
      <c r="P40" s="93" t="s">
        <v>103</v>
      </c>
      <c r="Q40" s="93" t="s">
        <v>104</v>
      </c>
      <c r="R40" s="93" t="s">
        <v>105</v>
      </c>
      <c r="S40" s="93" t="s">
        <v>106</v>
      </c>
      <c r="T40" s="93" t="s">
        <v>107</v>
      </c>
      <c r="U40" s="93" t="s">
        <v>108</v>
      </c>
    </row>
    <row r="41" spans="2:21">
      <c r="C41" s="322" t="s">
        <v>139</v>
      </c>
      <c r="D41" s="322"/>
      <c r="E41" s="322"/>
      <c r="F41" s="100"/>
      <c r="G41" s="96">
        <f>F52</f>
        <v>0</v>
      </c>
      <c r="H41" s="95"/>
      <c r="I41" s="95"/>
      <c r="J41" s="95"/>
      <c r="K41" s="95"/>
      <c r="L41" s="95"/>
      <c r="M41" s="95"/>
      <c r="N41" s="95"/>
      <c r="O41" s="95"/>
      <c r="P41" s="95"/>
      <c r="Q41" s="95"/>
      <c r="R41" s="95"/>
      <c r="S41" s="95"/>
      <c r="T41" s="95"/>
      <c r="U41" s="95"/>
    </row>
    <row r="42" spans="2:21" ht="16.5" customHeight="1">
      <c r="C42" s="338" t="s">
        <v>140</v>
      </c>
      <c r="D42" s="322" t="s">
        <v>141</v>
      </c>
      <c r="E42" s="94" t="s">
        <v>142</v>
      </c>
      <c r="F42" s="100"/>
      <c r="G42" s="95"/>
      <c r="H42" s="95"/>
      <c r="I42" s="95"/>
      <c r="J42" s="95"/>
      <c r="K42" s="95"/>
      <c r="L42" s="95"/>
      <c r="M42" s="95"/>
      <c r="N42" s="95"/>
      <c r="O42" s="95"/>
      <c r="P42" s="95"/>
      <c r="Q42" s="95"/>
      <c r="R42" s="95"/>
      <c r="S42" s="95"/>
      <c r="T42" s="95"/>
      <c r="U42" s="95"/>
    </row>
    <row r="43" spans="2:21" ht="16.2">
      <c r="C43" s="338"/>
      <c r="D43" s="322"/>
      <c r="E43" s="94" t="s">
        <v>143</v>
      </c>
      <c r="F43" s="100"/>
      <c r="G43" s="95"/>
      <c r="H43" s="95"/>
      <c r="I43" s="95"/>
      <c r="J43" s="95"/>
      <c r="K43" s="95"/>
      <c r="L43" s="95"/>
      <c r="M43" s="95"/>
      <c r="N43" s="95"/>
      <c r="O43" s="95"/>
      <c r="P43" s="95"/>
      <c r="Q43" s="95"/>
      <c r="R43" s="95"/>
      <c r="S43" s="95"/>
      <c r="T43" s="95"/>
      <c r="U43" s="95"/>
    </row>
    <row r="44" spans="2:21" ht="16.5" customHeight="1">
      <c r="C44" s="338"/>
      <c r="D44" s="339" t="s">
        <v>144</v>
      </c>
      <c r="E44" s="94" t="s">
        <v>134</v>
      </c>
      <c r="F44" s="100"/>
      <c r="G44" s="95"/>
      <c r="H44" s="95"/>
      <c r="I44" s="95"/>
      <c r="J44" s="95"/>
      <c r="K44" s="95"/>
      <c r="L44" s="95"/>
      <c r="M44" s="95"/>
      <c r="N44" s="95"/>
      <c r="O44" s="95"/>
      <c r="P44" s="95"/>
      <c r="Q44" s="95"/>
      <c r="R44" s="95"/>
      <c r="S44" s="95"/>
      <c r="T44" s="95"/>
      <c r="U44" s="95"/>
    </row>
    <row r="45" spans="2:21" ht="16.2">
      <c r="C45" s="338"/>
      <c r="D45" s="340"/>
      <c r="E45" s="94" t="s">
        <v>135</v>
      </c>
      <c r="F45" s="100"/>
      <c r="G45" s="95"/>
      <c r="H45" s="95"/>
      <c r="I45" s="95"/>
      <c r="J45" s="95"/>
      <c r="K45" s="95"/>
      <c r="L45" s="95"/>
      <c r="M45" s="95"/>
      <c r="N45" s="95"/>
      <c r="O45" s="95"/>
      <c r="P45" s="95"/>
      <c r="Q45" s="95"/>
      <c r="R45" s="95"/>
      <c r="S45" s="95"/>
      <c r="T45" s="95"/>
      <c r="U45" s="95"/>
    </row>
    <row r="46" spans="2:21" ht="16.2">
      <c r="C46" s="338"/>
      <c r="D46" s="340"/>
      <c r="E46" s="94" t="s">
        <v>136</v>
      </c>
      <c r="F46" s="100"/>
      <c r="G46" s="95"/>
      <c r="H46" s="95"/>
      <c r="I46" s="95"/>
      <c r="J46" s="95"/>
      <c r="K46" s="95"/>
      <c r="L46" s="95"/>
      <c r="M46" s="95"/>
      <c r="N46" s="95"/>
      <c r="O46" s="95"/>
      <c r="P46" s="95"/>
      <c r="Q46" s="95"/>
      <c r="R46" s="95"/>
      <c r="S46" s="95"/>
      <c r="T46" s="95"/>
      <c r="U46" s="95"/>
    </row>
    <row r="47" spans="2:21" ht="32.4">
      <c r="C47" s="338"/>
      <c r="D47" s="341"/>
      <c r="E47" s="196" t="s">
        <v>303</v>
      </c>
      <c r="F47" s="100"/>
      <c r="G47" s="95"/>
      <c r="H47" s="95"/>
      <c r="I47" s="95"/>
      <c r="J47" s="95"/>
      <c r="K47" s="95"/>
      <c r="L47" s="95"/>
      <c r="M47" s="95"/>
      <c r="N47" s="95"/>
      <c r="O47" s="95"/>
      <c r="P47" s="95"/>
      <c r="Q47" s="95"/>
      <c r="R47" s="95"/>
      <c r="S47" s="95"/>
      <c r="T47" s="95"/>
      <c r="U47" s="95"/>
    </row>
    <row r="48" spans="2:21" ht="20.25" customHeight="1">
      <c r="C48" s="338"/>
      <c r="D48" s="322" t="s">
        <v>145</v>
      </c>
      <c r="E48" s="195" t="s">
        <v>301</v>
      </c>
      <c r="F48" s="100"/>
      <c r="G48" s="95"/>
      <c r="H48" s="95"/>
      <c r="I48" s="95"/>
      <c r="J48" s="95"/>
      <c r="K48" s="95"/>
      <c r="L48" s="95"/>
      <c r="M48" s="95"/>
      <c r="N48" s="95"/>
      <c r="O48" s="95"/>
      <c r="P48" s="95"/>
      <c r="Q48" s="95"/>
      <c r="R48" s="95"/>
      <c r="S48" s="95"/>
      <c r="T48" s="95"/>
      <c r="U48" s="95"/>
    </row>
    <row r="49" spans="2:21" ht="32.4">
      <c r="C49" s="338"/>
      <c r="D49" s="322"/>
      <c r="E49" s="195" t="s">
        <v>303</v>
      </c>
      <c r="F49" s="100"/>
      <c r="G49" s="96">
        <f>-G47</f>
        <v>0</v>
      </c>
      <c r="H49" s="96">
        <f t="shared" ref="H49:U49" si="6">-H47</f>
        <v>0</v>
      </c>
      <c r="I49" s="96">
        <f t="shared" si="6"/>
        <v>0</v>
      </c>
      <c r="J49" s="96">
        <f t="shared" si="6"/>
        <v>0</v>
      </c>
      <c r="K49" s="96">
        <f t="shared" si="6"/>
        <v>0</v>
      </c>
      <c r="L49" s="96">
        <f t="shared" si="6"/>
        <v>0</v>
      </c>
      <c r="M49" s="96">
        <f t="shared" si="6"/>
        <v>0</v>
      </c>
      <c r="N49" s="96">
        <f t="shared" si="6"/>
        <v>0</v>
      </c>
      <c r="O49" s="96">
        <f t="shared" si="6"/>
        <v>0</v>
      </c>
      <c r="P49" s="96">
        <f t="shared" si="6"/>
        <v>0</v>
      </c>
      <c r="Q49" s="96">
        <f t="shared" si="6"/>
        <v>0</v>
      </c>
      <c r="R49" s="96">
        <f t="shared" si="6"/>
        <v>0</v>
      </c>
      <c r="S49" s="96">
        <f t="shared" si="6"/>
        <v>0</v>
      </c>
      <c r="T49" s="96">
        <f t="shared" si="6"/>
        <v>0</v>
      </c>
      <c r="U49" s="96">
        <f t="shared" si="6"/>
        <v>0</v>
      </c>
    </row>
    <row r="50" spans="2:21" ht="32.4">
      <c r="C50" s="338"/>
      <c r="D50" s="322"/>
      <c r="E50" s="196" t="s">
        <v>302</v>
      </c>
      <c r="F50" s="100"/>
      <c r="G50" s="95"/>
      <c r="H50" s="95"/>
      <c r="I50" s="95"/>
      <c r="J50" s="95"/>
      <c r="K50" s="95"/>
      <c r="L50" s="95"/>
      <c r="M50" s="95"/>
      <c r="N50" s="95"/>
      <c r="O50" s="95"/>
      <c r="P50" s="95"/>
      <c r="Q50" s="95"/>
      <c r="R50" s="95"/>
      <c r="S50" s="95"/>
      <c r="T50" s="95"/>
      <c r="U50" s="95"/>
    </row>
    <row r="51" spans="2:21" ht="21.75" customHeight="1">
      <c r="C51" s="338"/>
      <c r="D51" s="322"/>
      <c r="E51" s="94" t="s">
        <v>146</v>
      </c>
      <c r="F51" s="100"/>
      <c r="G51" s="95"/>
      <c r="H51" s="95"/>
      <c r="I51" s="95"/>
      <c r="J51" s="95"/>
      <c r="K51" s="95"/>
      <c r="L51" s="95"/>
      <c r="M51" s="95"/>
      <c r="N51" s="95"/>
      <c r="O51" s="95"/>
      <c r="P51" s="95"/>
      <c r="Q51" s="95"/>
      <c r="R51" s="95"/>
      <c r="S51" s="95"/>
      <c r="T51" s="95"/>
      <c r="U51" s="95"/>
    </row>
    <row r="52" spans="2:21">
      <c r="C52" s="322" t="s">
        <v>434</v>
      </c>
      <c r="D52" s="322"/>
      <c r="E52" s="322"/>
      <c r="F52" s="95"/>
      <c r="G52" s="96">
        <f>SUM(G41:G43)+(G44-SUM(G45:G46)+G47)+SUM(G48:G51)</f>
        <v>0</v>
      </c>
      <c r="H52" s="96">
        <f t="shared" ref="H52:U52" si="7">SUM(H41:H43)+(H44-SUM(H45:H46)+H47)+SUM(H48:H51)</f>
        <v>0</v>
      </c>
      <c r="I52" s="96">
        <f t="shared" si="7"/>
        <v>0</v>
      </c>
      <c r="J52" s="96">
        <f t="shared" si="7"/>
        <v>0</v>
      </c>
      <c r="K52" s="96">
        <f t="shared" si="7"/>
        <v>0</v>
      </c>
      <c r="L52" s="96">
        <f t="shared" si="7"/>
        <v>0</v>
      </c>
      <c r="M52" s="96">
        <f t="shared" si="7"/>
        <v>0</v>
      </c>
      <c r="N52" s="96">
        <f t="shared" si="7"/>
        <v>0</v>
      </c>
      <c r="O52" s="96">
        <f t="shared" si="7"/>
        <v>0</v>
      </c>
      <c r="P52" s="96">
        <f t="shared" si="7"/>
        <v>0</v>
      </c>
      <c r="Q52" s="96">
        <f t="shared" si="7"/>
        <v>0</v>
      </c>
      <c r="R52" s="96">
        <f t="shared" si="7"/>
        <v>0</v>
      </c>
      <c r="S52" s="96">
        <f t="shared" si="7"/>
        <v>0</v>
      </c>
      <c r="T52" s="96">
        <f t="shared" si="7"/>
        <v>0</v>
      </c>
      <c r="U52" s="96">
        <f t="shared" si="7"/>
        <v>0</v>
      </c>
    </row>
    <row r="53" spans="2:21" ht="16.2">
      <c r="B53" s="90" t="s">
        <v>147</v>
      </c>
      <c r="C53" s="85" t="s">
        <v>148</v>
      </c>
      <c r="D53" s="85"/>
      <c r="E53" s="85"/>
    </row>
    <row r="54" spans="2:21" ht="20.25" customHeight="1">
      <c r="C54" s="323"/>
      <c r="D54" s="323"/>
      <c r="E54" s="323"/>
      <c r="F54" s="92" t="s">
        <v>93</v>
      </c>
      <c r="G54" s="92" t="s">
        <v>94</v>
      </c>
      <c r="H54" s="92" t="s">
        <v>95</v>
      </c>
      <c r="I54" s="92" t="s">
        <v>96</v>
      </c>
      <c r="J54" s="92" t="s">
        <v>97</v>
      </c>
      <c r="K54" s="93" t="s">
        <v>98</v>
      </c>
      <c r="L54" s="93" t="s">
        <v>99</v>
      </c>
      <c r="M54" s="93" t="s">
        <v>100</v>
      </c>
      <c r="N54" s="93" t="s">
        <v>101</v>
      </c>
      <c r="O54" s="93" t="s">
        <v>102</v>
      </c>
      <c r="P54" s="93" t="s">
        <v>103</v>
      </c>
      <c r="Q54" s="93" t="s">
        <v>104</v>
      </c>
      <c r="R54" s="93" t="s">
        <v>105</v>
      </c>
      <c r="S54" s="93" t="s">
        <v>106</v>
      </c>
      <c r="T54" s="93" t="s">
        <v>107</v>
      </c>
      <c r="U54" s="93" t="s">
        <v>108</v>
      </c>
    </row>
    <row r="55" spans="2:21" ht="16.2">
      <c r="C55" s="330" t="s">
        <v>149</v>
      </c>
      <c r="D55" s="330"/>
      <c r="E55" s="330"/>
      <c r="F55" s="100"/>
      <c r="G55" s="96">
        <f>F66</f>
        <v>0</v>
      </c>
      <c r="H55" s="95"/>
      <c r="I55" s="95"/>
      <c r="J55" s="95"/>
      <c r="K55" s="95"/>
      <c r="L55" s="95"/>
      <c r="M55" s="95"/>
      <c r="N55" s="95"/>
      <c r="O55" s="95"/>
      <c r="P55" s="95"/>
      <c r="Q55" s="95"/>
      <c r="R55" s="95"/>
      <c r="S55" s="95"/>
      <c r="T55" s="95"/>
      <c r="U55" s="95"/>
    </row>
    <row r="56" spans="2:21" ht="16.5" customHeight="1">
      <c r="C56" s="331" t="s">
        <v>150</v>
      </c>
      <c r="D56" s="332"/>
      <c r="E56" s="103" t="s">
        <v>151</v>
      </c>
      <c r="F56" s="100"/>
      <c r="G56" s="95"/>
      <c r="H56" s="95"/>
      <c r="I56" s="95"/>
      <c r="J56" s="95"/>
      <c r="K56" s="95"/>
      <c r="L56" s="95"/>
      <c r="M56" s="95"/>
      <c r="N56" s="95"/>
      <c r="O56" s="95"/>
      <c r="P56" s="95"/>
      <c r="Q56" s="95"/>
      <c r="R56" s="95"/>
      <c r="S56" s="95"/>
      <c r="T56" s="95"/>
      <c r="U56" s="95"/>
    </row>
    <row r="57" spans="2:21" ht="16.2">
      <c r="C57" s="333"/>
      <c r="D57" s="334"/>
      <c r="E57" s="103" t="s">
        <v>152</v>
      </c>
      <c r="F57" s="100"/>
      <c r="G57" s="95"/>
      <c r="H57" s="95"/>
      <c r="I57" s="95"/>
      <c r="J57" s="95"/>
      <c r="K57" s="95"/>
      <c r="L57" s="95"/>
      <c r="M57" s="95"/>
      <c r="N57" s="95"/>
      <c r="O57" s="95"/>
      <c r="P57" s="95"/>
      <c r="Q57" s="95"/>
      <c r="R57" s="95"/>
      <c r="S57" s="95"/>
      <c r="T57" s="95"/>
      <c r="U57" s="95"/>
    </row>
    <row r="58" spans="2:21" ht="16.2">
      <c r="C58" s="333"/>
      <c r="D58" s="334"/>
      <c r="E58" s="103" t="s">
        <v>153</v>
      </c>
      <c r="F58" s="100"/>
      <c r="G58" s="95"/>
      <c r="H58" s="95"/>
      <c r="I58" s="95"/>
      <c r="J58" s="95"/>
      <c r="K58" s="95"/>
      <c r="L58" s="95"/>
      <c r="M58" s="95"/>
      <c r="N58" s="95"/>
      <c r="O58" s="95"/>
      <c r="P58" s="95"/>
      <c r="Q58" s="95"/>
      <c r="R58" s="95"/>
      <c r="S58" s="95"/>
      <c r="T58" s="95"/>
      <c r="U58" s="95"/>
    </row>
    <row r="59" spans="2:21" ht="16.2">
      <c r="C59" s="333"/>
      <c r="D59" s="334"/>
      <c r="E59" s="103" t="s">
        <v>154</v>
      </c>
      <c r="F59" s="100"/>
      <c r="G59" s="95"/>
      <c r="H59" s="95"/>
      <c r="I59" s="95"/>
      <c r="J59" s="95"/>
      <c r="K59" s="95"/>
      <c r="L59" s="95"/>
      <c r="M59" s="95"/>
      <c r="N59" s="95"/>
      <c r="O59" s="95"/>
      <c r="P59" s="95"/>
      <c r="Q59" s="95"/>
      <c r="R59" s="95"/>
      <c r="S59" s="95"/>
      <c r="T59" s="95"/>
      <c r="U59" s="95"/>
    </row>
    <row r="60" spans="2:21" ht="16.2">
      <c r="C60" s="333"/>
      <c r="D60" s="334"/>
      <c r="E60" s="103" t="s">
        <v>155</v>
      </c>
      <c r="F60" s="100"/>
      <c r="G60" s="95"/>
      <c r="H60" s="95"/>
      <c r="I60" s="95"/>
      <c r="J60" s="95"/>
      <c r="K60" s="95"/>
      <c r="L60" s="95"/>
      <c r="M60" s="95"/>
      <c r="N60" s="95"/>
      <c r="O60" s="95"/>
      <c r="P60" s="95"/>
      <c r="Q60" s="95"/>
      <c r="R60" s="95"/>
      <c r="S60" s="95"/>
      <c r="T60" s="95"/>
      <c r="U60" s="95"/>
    </row>
    <row r="61" spans="2:21" ht="16.2">
      <c r="C61" s="333"/>
      <c r="D61" s="334"/>
      <c r="E61" s="103" t="s">
        <v>156</v>
      </c>
      <c r="F61" s="100"/>
      <c r="G61" s="95"/>
      <c r="H61" s="95"/>
      <c r="I61" s="95"/>
      <c r="J61" s="95"/>
      <c r="K61" s="95"/>
      <c r="L61" s="95"/>
      <c r="M61" s="95"/>
      <c r="N61" s="95"/>
      <c r="O61" s="95"/>
      <c r="P61" s="95"/>
      <c r="Q61" s="95"/>
      <c r="R61" s="95"/>
      <c r="S61" s="95"/>
      <c r="T61" s="95"/>
      <c r="U61" s="95"/>
    </row>
    <row r="62" spans="2:21" ht="16.2">
      <c r="C62" s="333"/>
      <c r="D62" s="334"/>
      <c r="E62" s="103" t="s">
        <v>157</v>
      </c>
      <c r="F62" s="100"/>
      <c r="G62" s="95"/>
      <c r="H62" s="95"/>
      <c r="I62" s="95"/>
      <c r="J62" s="95"/>
      <c r="K62" s="95"/>
      <c r="L62" s="95"/>
      <c r="M62" s="95"/>
      <c r="N62" s="95"/>
      <c r="O62" s="95"/>
      <c r="P62" s="95"/>
      <c r="Q62" s="95"/>
      <c r="R62" s="95"/>
      <c r="S62" s="95"/>
      <c r="T62" s="95"/>
      <c r="U62" s="95"/>
    </row>
    <row r="63" spans="2:21" ht="16.2">
      <c r="C63" s="335"/>
      <c r="D63" s="336"/>
      <c r="E63" s="103" t="s">
        <v>158</v>
      </c>
      <c r="F63" s="100"/>
      <c r="G63" s="95"/>
      <c r="H63" s="95"/>
      <c r="I63" s="95"/>
      <c r="J63" s="95"/>
      <c r="K63" s="95"/>
      <c r="L63" s="95"/>
      <c r="M63" s="95"/>
      <c r="N63" s="95"/>
      <c r="O63" s="95"/>
      <c r="P63" s="95"/>
      <c r="Q63" s="95"/>
      <c r="R63" s="95"/>
      <c r="S63" s="95"/>
      <c r="T63" s="95"/>
      <c r="U63" s="95"/>
    </row>
    <row r="64" spans="2:21" ht="16.2">
      <c r="C64" s="330" t="s">
        <v>159</v>
      </c>
      <c r="D64" s="330"/>
      <c r="E64" s="330"/>
      <c r="F64" s="100"/>
      <c r="G64" s="95"/>
      <c r="H64" s="95"/>
      <c r="I64" s="95"/>
      <c r="J64" s="95"/>
      <c r="K64" s="95"/>
      <c r="L64" s="95"/>
      <c r="M64" s="95"/>
      <c r="N64" s="95"/>
      <c r="O64" s="95"/>
      <c r="P64" s="95"/>
      <c r="Q64" s="95"/>
      <c r="R64" s="95"/>
      <c r="S64" s="95"/>
      <c r="T64" s="95"/>
      <c r="U64" s="95"/>
    </row>
    <row r="65" spans="1:21" ht="16.2">
      <c r="C65" s="330" t="s">
        <v>160</v>
      </c>
      <c r="D65" s="330"/>
      <c r="E65" s="330"/>
      <c r="F65" s="100"/>
      <c r="G65" s="95"/>
      <c r="H65" s="95"/>
      <c r="I65" s="95"/>
      <c r="J65" s="95"/>
      <c r="K65" s="95"/>
      <c r="L65" s="95"/>
      <c r="M65" s="95"/>
      <c r="N65" s="95"/>
      <c r="O65" s="95"/>
      <c r="P65" s="95"/>
      <c r="Q65" s="95"/>
      <c r="R65" s="95"/>
      <c r="S65" s="95"/>
      <c r="T65" s="95"/>
      <c r="U65" s="95"/>
    </row>
    <row r="66" spans="1:21" ht="16.2">
      <c r="C66" s="342" t="s">
        <v>435</v>
      </c>
      <c r="D66" s="343"/>
      <c r="E66" s="344"/>
      <c r="F66" s="95"/>
      <c r="G66" s="96">
        <f>SUM(G55:G64)-G65</f>
        <v>0</v>
      </c>
      <c r="H66" s="96">
        <f t="shared" ref="H66:U66" si="8">SUM(H55:H64)-H65</f>
        <v>0</v>
      </c>
      <c r="I66" s="96">
        <f t="shared" si="8"/>
        <v>0</v>
      </c>
      <c r="J66" s="96">
        <f t="shared" si="8"/>
        <v>0</v>
      </c>
      <c r="K66" s="96">
        <f t="shared" si="8"/>
        <v>0</v>
      </c>
      <c r="L66" s="96">
        <f t="shared" si="8"/>
        <v>0</v>
      </c>
      <c r="M66" s="96">
        <f t="shared" si="8"/>
        <v>0</v>
      </c>
      <c r="N66" s="96">
        <f t="shared" si="8"/>
        <v>0</v>
      </c>
      <c r="O66" s="96">
        <f t="shared" si="8"/>
        <v>0</v>
      </c>
      <c r="P66" s="96">
        <f t="shared" si="8"/>
        <v>0</v>
      </c>
      <c r="Q66" s="96">
        <f t="shared" si="8"/>
        <v>0</v>
      </c>
      <c r="R66" s="96">
        <f t="shared" si="8"/>
        <v>0</v>
      </c>
      <c r="S66" s="96">
        <f t="shared" si="8"/>
        <v>0</v>
      </c>
      <c r="T66" s="96">
        <f t="shared" si="8"/>
        <v>0</v>
      </c>
      <c r="U66" s="96">
        <f t="shared" si="8"/>
        <v>0</v>
      </c>
    </row>
    <row r="67" spans="1:21" ht="16.2">
      <c r="B67" s="90" t="s">
        <v>161</v>
      </c>
      <c r="C67" s="85" t="s">
        <v>162</v>
      </c>
      <c r="D67" s="85"/>
    </row>
    <row r="68" spans="1:21" ht="16.2">
      <c r="C68" s="323"/>
      <c r="D68" s="323"/>
      <c r="E68" s="323"/>
      <c r="F68" s="92" t="s">
        <v>93</v>
      </c>
      <c r="G68" s="92" t="s">
        <v>94</v>
      </c>
      <c r="H68" s="92" t="s">
        <v>95</v>
      </c>
      <c r="I68" s="92" t="s">
        <v>96</v>
      </c>
      <c r="J68" s="92" t="s">
        <v>97</v>
      </c>
      <c r="K68" s="93" t="s">
        <v>98</v>
      </c>
      <c r="L68" s="93" t="s">
        <v>99</v>
      </c>
      <c r="M68" s="93" t="s">
        <v>100</v>
      </c>
      <c r="N68" s="93" t="s">
        <v>101</v>
      </c>
      <c r="O68" s="93" t="s">
        <v>102</v>
      </c>
      <c r="P68" s="93" t="s">
        <v>103</v>
      </c>
      <c r="Q68" s="93" t="s">
        <v>104</v>
      </c>
      <c r="R68" s="93" t="s">
        <v>105</v>
      </c>
      <c r="S68" s="93" t="s">
        <v>106</v>
      </c>
      <c r="T68" s="93" t="s">
        <v>107</v>
      </c>
      <c r="U68" s="93" t="s">
        <v>108</v>
      </c>
    </row>
    <row r="69" spans="1:21" ht="16.2">
      <c r="C69" s="330" t="s">
        <v>163</v>
      </c>
      <c r="D69" s="330"/>
      <c r="E69" s="330"/>
      <c r="F69" s="95"/>
      <c r="G69" s="95"/>
      <c r="H69" s="95"/>
      <c r="I69" s="95"/>
      <c r="J69" s="95"/>
      <c r="K69" s="95"/>
      <c r="L69" s="95"/>
      <c r="M69" s="95"/>
      <c r="N69" s="95"/>
      <c r="O69" s="95"/>
      <c r="P69" s="95"/>
      <c r="Q69" s="95"/>
      <c r="R69" s="95"/>
      <c r="S69" s="95"/>
      <c r="T69" s="95"/>
      <c r="U69" s="95"/>
    </row>
    <row r="70" spans="1:21" ht="16.2">
      <c r="C70" s="104" t="s">
        <v>164</v>
      </c>
      <c r="D70" s="96"/>
      <c r="E70" s="96"/>
      <c r="F70" s="96">
        <f>MAX((3%-F69)*F66,0)</f>
        <v>0</v>
      </c>
      <c r="G70" s="96">
        <f t="shared" ref="G70:U70" si="9">MAX((3%-G69)*G66,0)</f>
        <v>0</v>
      </c>
      <c r="H70" s="96">
        <f t="shared" si="9"/>
        <v>0</v>
      </c>
      <c r="I70" s="96">
        <f t="shared" si="9"/>
        <v>0</v>
      </c>
      <c r="J70" s="96">
        <f t="shared" si="9"/>
        <v>0</v>
      </c>
      <c r="K70" s="96">
        <f t="shared" si="9"/>
        <v>0</v>
      </c>
      <c r="L70" s="96">
        <f t="shared" si="9"/>
        <v>0</v>
      </c>
      <c r="M70" s="96">
        <f t="shared" si="9"/>
        <v>0</v>
      </c>
      <c r="N70" s="96">
        <f t="shared" si="9"/>
        <v>0</v>
      </c>
      <c r="O70" s="96">
        <f t="shared" si="9"/>
        <v>0</v>
      </c>
      <c r="P70" s="96">
        <f t="shared" si="9"/>
        <v>0</v>
      </c>
      <c r="Q70" s="96">
        <f t="shared" si="9"/>
        <v>0</v>
      </c>
      <c r="R70" s="96">
        <f t="shared" si="9"/>
        <v>0</v>
      </c>
      <c r="S70" s="96">
        <f t="shared" si="9"/>
        <v>0</v>
      </c>
      <c r="T70" s="96">
        <f t="shared" si="9"/>
        <v>0</v>
      </c>
      <c r="U70" s="96">
        <f t="shared" si="9"/>
        <v>0</v>
      </c>
    </row>
    <row r="71" spans="1:21" ht="17.25" customHeight="1"/>
    <row r="72" spans="1:21" ht="16.2">
      <c r="A72" s="89" t="s">
        <v>386</v>
      </c>
      <c r="B72" s="89"/>
      <c r="C72" s="89"/>
      <c r="D72" s="89"/>
      <c r="E72" s="89"/>
    </row>
    <row r="73" spans="1:21" ht="16.2">
      <c r="B73" s="90" t="s">
        <v>90</v>
      </c>
      <c r="C73" s="85" t="s">
        <v>165</v>
      </c>
      <c r="D73" s="85"/>
    </row>
    <row r="74" spans="1:21" ht="16.2">
      <c r="C74" s="323"/>
      <c r="D74" s="323"/>
      <c r="E74" s="323"/>
      <c r="F74" s="92" t="s">
        <v>93</v>
      </c>
      <c r="G74" s="92" t="s">
        <v>166</v>
      </c>
      <c r="H74" s="92" t="s">
        <v>167</v>
      </c>
      <c r="I74" s="92" t="s">
        <v>168</v>
      </c>
      <c r="J74" s="92" t="s">
        <v>169</v>
      </c>
      <c r="K74" s="92" t="s">
        <v>170</v>
      </c>
      <c r="L74" s="92" t="s">
        <v>171</v>
      </c>
      <c r="M74" s="92" t="s">
        <v>172</v>
      </c>
      <c r="N74" s="92" t="s">
        <v>173</v>
      </c>
      <c r="O74" s="92" t="s">
        <v>174</v>
      </c>
      <c r="P74" s="92" t="s">
        <v>175</v>
      </c>
      <c r="Q74" s="92" t="s">
        <v>176</v>
      </c>
      <c r="R74" s="92" t="s">
        <v>177</v>
      </c>
      <c r="S74" s="92" t="s">
        <v>178</v>
      </c>
      <c r="T74" s="92" t="s">
        <v>179</v>
      </c>
      <c r="U74" s="92" t="s">
        <v>180</v>
      </c>
    </row>
    <row r="75" spans="1:21" ht="16.5" customHeight="1">
      <c r="C75" s="345" t="s">
        <v>427</v>
      </c>
      <c r="D75" s="348" t="s">
        <v>181</v>
      </c>
      <c r="E75" s="105" t="s">
        <v>182</v>
      </c>
      <c r="F75" s="106"/>
      <c r="G75" s="107"/>
      <c r="H75" s="107"/>
      <c r="I75" s="107"/>
      <c r="J75" s="107"/>
      <c r="K75" s="107"/>
      <c r="L75" s="108"/>
      <c r="M75" s="108"/>
      <c r="N75" s="108"/>
      <c r="O75" s="108"/>
      <c r="P75" s="108"/>
      <c r="Q75" s="108"/>
      <c r="R75" s="108"/>
      <c r="S75" s="108"/>
      <c r="T75" s="108"/>
      <c r="U75" s="108"/>
    </row>
    <row r="76" spans="1:21" ht="16.2">
      <c r="C76" s="346"/>
      <c r="D76" s="349"/>
      <c r="E76" s="105" t="s">
        <v>183</v>
      </c>
      <c r="F76" s="106"/>
      <c r="G76" s="107"/>
      <c r="H76" s="107"/>
      <c r="I76" s="107"/>
      <c r="J76" s="107"/>
      <c r="K76" s="107"/>
      <c r="L76" s="108"/>
      <c r="M76" s="108"/>
      <c r="N76" s="108"/>
      <c r="O76" s="108"/>
      <c r="P76" s="108"/>
      <c r="Q76" s="108"/>
      <c r="R76" s="108"/>
      <c r="S76" s="108"/>
      <c r="T76" s="108"/>
      <c r="U76" s="108"/>
    </row>
    <row r="77" spans="1:21" ht="16.2">
      <c r="C77" s="346"/>
      <c r="D77" s="350"/>
      <c r="E77" s="105" t="s">
        <v>184</v>
      </c>
      <c r="F77" s="106"/>
      <c r="G77" s="107"/>
      <c r="H77" s="107"/>
      <c r="I77" s="107"/>
      <c r="J77" s="107"/>
      <c r="K77" s="107"/>
      <c r="L77" s="108"/>
      <c r="M77" s="108"/>
      <c r="N77" s="108"/>
      <c r="O77" s="108"/>
      <c r="P77" s="108"/>
      <c r="Q77" s="108"/>
      <c r="R77" s="108"/>
      <c r="S77" s="108"/>
      <c r="T77" s="108"/>
      <c r="U77" s="108"/>
    </row>
    <row r="78" spans="1:21" ht="19.649999999999999" customHeight="1">
      <c r="C78" s="347"/>
      <c r="D78" s="109" t="s">
        <v>185</v>
      </c>
      <c r="E78" s="109" t="s">
        <v>186</v>
      </c>
      <c r="F78" s="110"/>
      <c r="G78" s="107"/>
      <c r="H78" s="107"/>
      <c r="I78" s="107"/>
      <c r="J78" s="107"/>
      <c r="K78" s="107"/>
      <c r="L78" s="108"/>
      <c r="M78" s="108"/>
      <c r="N78" s="108"/>
      <c r="O78" s="108"/>
      <c r="P78" s="108"/>
      <c r="Q78" s="108"/>
      <c r="R78" s="108"/>
      <c r="S78" s="108"/>
      <c r="T78" s="108"/>
      <c r="U78" s="108"/>
    </row>
    <row r="79" spans="1:21" ht="16.2">
      <c r="C79" s="351" t="s">
        <v>393</v>
      </c>
      <c r="D79" s="352"/>
      <c r="E79" s="353"/>
      <c r="F79" s="105">
        <f t="shared" ref="F79:U79" si="10">SUM(F75:F78)</f>
        <v>0</v>
      </c>
      <c r="G79" s="105">
        <f t="shared" si="10"/>
        <v>0</v>
      </c>
      <c r="H79" s="105">
        <f t="shared" si="10"/>
        <v>0</v>
      </c>
      <c r="I79" s="105">
        <f t="shared" si="10"/>
        <v>0</v>
      </c>
      <c r="J79" s="105">
        <f t="shared" si="10"/>
        <v>0</v>
      </c>
      <c r="K79" s="105">
        <f t="shared" si="10"/>
        <v>0</v>
      </c>
      <c r="L79" s="105">
        <f t="shared" si="10"/>
        <v>0</v>
      </c>
      <c r="M79" s="105">
        <f t="shared" si="10"/>
        <v>0</v>
      </c>
      <c r="N79" s="105">
        <f t="shared" si="10"/>
        <v>0</v>
      </c>
      <c r="O79" s="105">
        <f t="shared" si="10"/>
        <v>0</v>
      </c>
      <c r="P79" s="105">
        <f t="shared" si="10"/>
        <v>0</v>
      </c>
      <c r="Q79" s="105">
        <f t="shared" si="10"/>
        <v>0</v>
      </c>
      <c r="R79" s="105">
        <f t="shared" si="10"/>
        <v>0</v>
      </c>
      <c r="S79" s="105">
        <f t="shared" si="10"/>
        <v>0</v>
      </c>
      <c r="T79" s="105">
        <f t="shared" si="10"/>
        <v>0</v>
      </c>
      <c r="U79" s="105">
        <f t="shared" si="10"/>
        <v>0</v>
      </c>
    </row>
    <row r="80" spans="1:21" ht="32.4">
      <c r="C80" s="111" t="s">
        <v>187</v>
      </c>
      <c r="D80" s="109" t="s">
        <v>185</v>
      </c>
      <c r="E80" s="109" t="s">
        <v>432</v>
      </c>
      <c r="F80" s="112"/>
      <c r="G80" s="107"/>
      <c r="H80" s="107"/>
      <c r="I80" s="107"/>
      <c r="J80" s="107"/>
      <c r="K80" s="107"/>
      <c r="L80" s="108"/>
      <c r="M80" s="108"/>
      <c r="N80" s="108"/>
      <c r="O80" s="108"/>
      <c r="P80" s="108"/>
      <c r="Q80" s="108"/>
      <c r="R80" s="108"/>
      <c r="S80" s="108"/>
      <c r="T80" s="108"/>
      <c r="U80" s="108"/>
    </row>
    <row r="81" spans="2:23" ht="16.2">
      <c r="C81" s="240" t="s">
        <v>462</v>
      </c>
      <c r="D81" s="114"/>
      <c r="E81" s="114"/>
      <c r="F81" s="114"/>
      <c r="G81" s="114"/>
      <c r="H81" s="114"/>
      <c r="I81" s="114"/>
      <c r="J81" s="114"/>
      <c r="K81" s="114"/>
      <c r="L81" s="114"/>
      <c r="M81" s="114"/>
      <c r="N81" s="114"/>
      <c r="O81" s="114"/>
      <c r="P81" s="114"/>
      <c r="Q81" s="114"/>
      <c r="R81" s="114"/>
      <c r="S81" s="114"/>
      <c r="T81" s="114"/>
      <c r="U81" s="114"/>
      <c r="V81" s="114"/>
      <c r="W81" s="114"/>
    </row>
    <row r="82" spans="2:23">
      <c r="C82" s="113"/>
      <c r="D82" s="114"/>
      <c r="E82" s="114"/>
      <c r="F82" s="114"/>
      <c r="G82" s="115"/>
      <c r="H82" s="115"/>
      <c r="I82" s="115"/>
      <c r="J82" s="115"/>
      <c r="K82" s="115"/>
      <c r="L82" s="116"/>
      <c r="M82" s="116"/>
      <c r="N82" s="116"/>
      <c r="O82" s="116"/>
      <c r="P82" s="116"/>
      <c r="Q82" s="116"/>
      <c r="R82" s="116"/>
      <c r="S82" s="116"/>
      <c r="T82" s="115"/>
      <c r="U82" s="115"/>
    </row>
    <row r="83" spans="2:23" s="87" customFormat="1" ht="16.2">
      <c r="B83" s="90" t="s">
        <v>130</v>
      </c>
      <c r="C83" s="85" t="s">
        <v>188</v>
      </c>
      <c r="D83" s="117"/>
      <c r="F83" s="86"/>
      <c r="G83" s="86"/>
      <c r="H83" s="86"/>
      <c r="I83" s="86"/>
      <c r="J83" s="86"/>
      <c r="K83" s="86"/>
      <c r="L83" s="86"/>
      <c r="M83" s="86"/>
      <c r="N83" s="86"/>
      <c r="O83" s="86"/>
      <c r="P83" s="86"/>
      <c r="Q83" s="86"/>
      <c r="R83" s="86"/>
      <c r="S83" s="86"/>
      <c r="T83" s="86"/>
      <c r="U83" s="86"/>
    </row>
    <row r="84" spans="2:23" ht="16.2">
      <c r="B84" s="90"/>
      <c r="C84" s="323"/>
      <c r="D84" s="323"/>
      <c r="E84" s="323"/>
      <c r="F84" s="92" t="s">
        <v>93</v>
      </c>
      <c r="G84" s="92" t="s">
        <v>166</v>
      </c>
      <c r="H84" s="92" t="s">
        <v>167</v>
      </c>
      <c r="I84" s="92" t="s">
        <v>168</v>
      </c>
      <c r="J84" s="92" t="s">
        <v>169</v>
      </c>
      <c r="K84" s="92" t="s">
        <v>170</v>
      </c>
      <c r="L84" s="92" t="s">
        <v>171</v>
      </c>
      <c r="M84" s="92" t="s">
        <v>172</v>
      </c>
      <c r="N84" s="92" t="s">
        <v>173</v>
      </c>
      <c r="O84" s="92" t="s">
        <v>174</v>
      </c>
      <c r="P84" s="92" t="s">
        <v>175</v>
      </c>
      <c r="Q84" s="92" t="s">
        <v>176</v>
      </c>
      <c r="R84" s="92" t="s">
        <v>177</v>
      </c>
      <c r="S84" s="92" t="s">
        <v>178</v>
      </c>
      <c r="T84" s="92" t="s">
        <v>179</v>
      </c>
      <c r="U84" s="92" t="s">
        <v>180</v>
      </c>
    </row>
    <row r="85" spans="2:23">
      <c r="B85" s="90"/>
      <c r="C85" s="354" t="s">
        <v>416</v>
      </c>
      <c r="D85" s="354"/>
      <c r="E85" s="354"/>
      <c r="F85" s="107"/>
      <c r="G85" s="107"/>
      <c r="H85" s="107"/>
      <c r="I85" s="107"/>
      <c r="J85" s="107"/>
      <c r="K85" s="107"/>
      <c r="L85" s="107"/>
      <c r="M85" s="107"/>
      <c r="N85" s="107"/>
      <c r="O85" s="107"/>
      <c r="P85" s="107"/>
      <c r="Q85" s="107"/>
      <c r="R85" s="107"/>
      <c r="S85" s="107"/>
      <c r="T85" s="107"/>
      <c r="U85" s="107"/>
    </row>
    <row r="86" spans="2:23" ht="16.2">
      <c r="B86" s="90"/>
      <c r="C86" s="355" t="s">
        <v>421</v>
      </c>
      <c r="D86" s="354" t="s">
        <v>53</v>
      </c>
      <c r="E86" s="105" t="s">
        <v>189</v>
      </c>
      <c r="F86" s="95"/>
      <c r="G86" s="95"/>
      <c r="H86" s="95"/>
      <c r="I86" s="95"/>
      <c r="J86" s="95"/>
      <c r="K86" s="95"/>
      <c r="L86" s="95"/>
      <c r="M86" s="95"/>
      <c r="N86" s="95"/>
      <c r="O86" s="95"/>
      <c r="P86" s="95"/>
      <c r="Q86" s="95"/>
      <c r="R86" s="95"/>
      <c r="S86" s="95"/>
      <c r="T86" s="95"/>
      <c r="U86" s="95"/>
    </row>
    <row r="87" spans="2:23" ht="32.4">
      <c r="B87" s="90"/>
      <c r="C87" s="355"/>
      <c r="D87" s="354"/>
      <c r="E87" s="105" t="s">
        <v>190</v>
      </c>
      <c r="F87" s="95"/>
      <c r="G87" s="95"/>
      <c r="H87" s="95"/>
      <c r="I87" s="95"/>
      <c r="J87" s="95"/>
      <c r="K87" s="95"/>
      <c r="L87" s="95"/>
      <c r="M87" s="95"/>
      <c r="N87" s="95"/>
      <c r="O87" s="95"/>
      <c r="P87" s="95"/>
      <c r="Q87" s="95"/>
      <c r="R87" s="95"/>
      <c r="S87" s="95"/>
      <c r="T87" s="95"/>
      <c r="U87" s="95"/>
    </row>
    <row r="88" spans="2:23" ht="16.2">
      <c r="B88" s="90"/>
      <c r="C88" s="355"/>
      <c r="D88" s="354"/>
      <c r="E88" s="105" t="s">
        <v>191</v>
      </c>
      <c r="F88" s="95"/>
      <c r="G88" s="95"/>
      <c r="H88" s="95"/>
      <c r="I88" s="95"/>
      <c r="J88" s="95"/>
      <c r="K88" s="95"/>
      <c r="L88" s="95"/>
      <c r="M88" s="95"/>
      <c r="N88" s="95"/>
      <c r="O88" s="95"/>
      <c r="P88" s="95"/>
      <c r="Q88" s="95"/>
      <c r="R88" s="95"/>
      <c r="S88" s="95"/>
      <c r="T88" s="95"/>
      <c r="U88" s="95"/>
    </row>
    <row r="89" spans="2:23">
      <c r="B89" s="90"/>
      <c r="C89" s="355"/>
      <c r="D89" s="354" t="s">
        <v>54</v>
      </c>
      <c r="E89" s="354"/>
      <c r="F89" s="95"/>
      <c r="G89" s="95"/>
      <c r="H89" s="95"/>
      <c r="I89" s="95"/>
      <c r="J89" s="95"/>
      <c r="K89" s="95"/>
      <c r="L89" s="95"/>
      <c r="M89" s="95"/>
      <c r="N89" s="95"/>
      <c r="O89" s="95"/>
      <c r="P89" s="95"/>
      <c r="Q89" s="95"/>
      <c r="R89" s="95"/>
      <c r="S89" s="95"/>
      <c r="T89" s="95"/>
      <c r="U89" s="95"/>
    </row>
    <row r="90" spans="2:23">
      <c r="B90" s="90"/>
      <c r="C90" s="355"/>
      <c r="D90" s="354" t="s">
        <v>55</v>
      </c>
      <c r="E90" s="354"/>
      <c r="F90" s="95"/>
      <c r="G90" s="95"/>
      <c r="H90" s="95"/>
      <c r="I90" s="95"/>
      <c r="J90" s="95"/>
      <c r="K90" s="95"/>
      <c r="L90" s="95"/>
      <c r="M90" s="95"/>
      <c r="N90" s="95"/>
      <c r="O90" s="95"/>
      <c r="P90" s="95"/>
      <c r="Q90" s="95"/>
      <c r="R90" s="95"/>
      <c r="S90" s="95"/>
      <c r="T90" s="95"/>
      <c r="U90" s="95"/>
    </row>
    <row r="91" spans="2:23">
      <c r="B91" s="90"/>
      <c r="C91" s="355"/>
      <c r="D91" s="354" t="s">
        <v>192</v>
      </c>
      <c r="E91" s="354"/>
      <c r="F91" s="95"/>
      <c r="G91" s="95"/>
      <c r="H91" s="95"/>
      <c r="I91" s="95"/>
      <c r="J91" s="95"/>
      <c r="K91" s="95"/>
      <c r="L91" s="95"/>
      <c r="M91" s="95"/>
      <c r="N91" s="95"/>
      <c r="O91" s="95"/>
      <c r="P91" s="95"/>
      <c r="Q91" s="95"/>
      <c r="R91" s="95"/>
      <c r="S91" s="95"/>
      <c r="T91" s="95"/>
      <c r="U91" s="95"/>
    </row>
    <row r="92" spans="2:23" ht="48.6">
      <c r="B92" s="90"/>
      <c r="C92" s="109" t="s">
        <v>420</v>
      </c>
      <c r="D92" s="354" t="s">
        <v>193</v>
      </c>
      <c r="E92" s="354"/>
      <c r="F92" s="95"/>
      <c r="G92" s="95"/>
      <c r="H92" s="95"/>
      <c r="I92" s="95"/>
      <c r="J92" s="95"/>
      <c r="K92" s="95"/>
      <c r="L92" s="95"/>
      <c r="M92" s="95"/>
      <c r="N92" s="95"/>
      <c r="O92" s="95"/>
      <c r="P92" s="95"/>
      <c r="Q92" s="95"/>
      <c r="R92" s="95"/>
      <c r="S92" s="95"/>
      <c r="T92" s="95"/>
      <c r="U92" s="95"/>
    </row>
    <row r="93" spans="2:23" ht="15.75" customHeight="1">
      <c r="B93" s="90"/>
      <c r="C93" s="348" t="s">
        <v>419</v>
      </c>
      <c r="D93" s="354" t="s">
        <v>192</v>
      </c>
      <c r="E93" s="354"/>
      <c r="F93" s="95"/>
      <c r="G93" s="95"/>
      <c r="H93" s="95"/>
      <c r="I93" s="95"/>
      <c r="J93" s="95"/>
      <c r="K93" s="95"/>
      <c r="L93" s="95"/>
      <c r="M93" s="95"/>
      <c r="N93" s="95"/>
      <c r="O93" s="95"/>
      <c r="P93" s="95"/>
      <c r="Q93" s="95"/>
      <c r="R93" s="95"/>
      <c r="S93" s="95"/>
      <c r="T93" s="95"/>
      <c r="U93" s="95"/>
    </row>
    <row r="94" spans="2:23">
      <c r="B94" s="90"/>
      <c r="C94" s="349"/>
      <c r="D94" s="356" t="s">
        <v>194</v>
      </c>
      <c r="E94" s="356"/>
      <c r="F94" s="95"/>
      <c r="G94" s="95"/>
      <c r="H94" s="95"/>
      <c r="I94" s="95"/>
      <c r="J94" s="95"/>
      <c r="K94" s="95"/>
      <c r="L94" s="95"/>
      <c r="M94" s="95"/>
      <c r="N94" s="95"/>
      <c r="O94" s="95"/>
      <c r="P94" s="95"/>
      <c r="Q94" s="95"/>
      <c r="R94" s="95"/>
      <c r="S94" s="95"/>
      <c r="T94" s="95"/>
      <c r="U94" s="95"/>
    </row>
    <row r="95" spans="2:23" ht="15.75" customHeight="1">
      <c r="B95" s="90"/>
      <c r="C95" s="349"/>
      <c r="D95" s="357" t="s">
        <v>304</v>
      </c>
      <c r="E95" s="358"/>
      <c r="F95" s="95"/>
      <c r="G95" s="95"/>
      <c r="H95" s="95"/>
      <c r="I95" s="95"/>
      <c r="J95" s="95"/>
      <c r="K95" s="95"/>
      <c r="L95" s="95"/>
      <c r="M95" s="95"/>
      <c r="N95" s="95"/>
      <c r="O95" s="95"/>
      <c r="P95" s="95"/>
      <c r="Q95" s="95"/>
      <c r="R95" s="95"/>
      <c r="S95" s="95"/>
      <c r="T95" s="95"/>
      <c r="U95" s="95"/>
    </row>
    <row r="96" spans="2:23">
      <c r="B96" s="90"/>
      <c r="C96" s="349"/>
      <c r="D96" s="357" t="s">
        <v>305</v>
      </c>
      <c r="E96" s="358"/>
      <c r="F96" s="95"/>
      <c r="G96" s="95"/>
      <c r="H96" s="95"/>
      <c r="I96" s="95"/>
      <c r="J96" s="95"/>
      <c r="K96" s="95"/>
      <c r="L96" s="95"/>
      <c r="M96" s="95"/>
      <c r="N96" s="95"/>
      <c r="O96" s="95"/>
      <c r="P96" s="95"/>
      <c r="Q96" s="95"/>
      <c r="R96" s="95"/>
      <c r="S96" s="95"/>
      <c r="T96" s="95"/>
      <c r="U96" s="95"/>
    </row>
    <row r="97" spans="2:21" ht="21" customHeight="1">
      <c r="B97" s="90"/>
      <c r="C97" s="350"/>
      <c r="D97" s="359" t="s">
        <v>191</v>
      </c>
      <c r="E97" s="358"/>
      <c r="F97" s="95"/>
      <c r="G97" s="95"/>
      <c r="H97" s="95"/>
      <c r="I97" s="95"/>
      <c r="J97" s="95"/>
      <c r="K97" s="95"/>
      <c r="L97" s="95"/>
      <c r="M97" s="95"/>
      <c r="N97" s="95"/>
      <c r="O97" s="95"/>
      <c r="P97" s="95"/>
      <c r="Q97" s="95"/>
      <c r="R97" s="95"/>
      <c r="S97" s="95"/>
      <c r="T97" s="95"/>
      <c r="U97" s="95"/>
    </row>
    <row r="98" spans="2:21">
      <c r="B98" s="90"/>
      <c r="C98" s="359" t="s">
        <v>418</v>
      </c>
      <c r="D98" s="360"/>
      <c r="E98" s="358"/>
      <c r="F98" s="95"/>
      <c r="G98" s="95"/>
      <c r="H98" s="95"/>
      <c r="I98" s="95"/>
      <c r="J98" s="95"/>
      <c r="K98" s="95"/>
      <c r="L98" s="95"/>
      <c r="M98" s="95"/>
      <c r="N98" s="95"/>
      <c r="O98" s="95"/>
      <c r="P98" s="95"/>
      <c r="Q98" s="95"/>
      <c r="R98" s="95"/>
      <c r="S98" s="95"/>
      <c r="T98" s="95"/>
      <c r="U98" s="95"/>
    </row>
    <row r="99" spans="2:21">
      <c r="B99" s="90"/>
      <c r="C99" s="354" t="s">
        <v>417</v>
      </c>
      <c r="D99" s="354"/>
      <c r="E99" s="354"/>
      <c r="F99" s="95"/>
      <c r="G99" s="95"/>
      <c r="H99" s="95"/>
      <c r="I99" s="95"/>
      <c r="J99" s="95"/>
      <c r="K99" s="95"/>
      <c r="L99" s="95"/>
      <c r="M99" s="95"/>
      <c r="N99" s="95"/>
      <c r="O99" s="95"/>
      <c r="P99" s="95"/>
      <c r="Q99" s="95"/>
      <c r="R99" s="95"/>
      <c r="S99" s="95"/>
      <c r="T99" s="95"/>
      <c r="U99" s="95"/>
    </row>
    <row r="100" spans="2:21">
      <c r="B100" s="90"/>
      <c r="C100" s="354" t="s">
        <v>436</v>
      </c>
      <c r="D100" s="354"/>
      <c r="E100" s="354"/>
      <c r="F100" s="96">
        <f>F85-SUM(F86:F91)+SUM(F92:F98)-F99</f>
        <v>0</v>
      </c>
      <c r="G100" s="96">
        <f t="shared" ref="G100:U100" si="11">G85-SUM(G86:G91)+SUM(G92:G98)-G99</f>
        <v>0</v>
      </c>
      <c r="H100" s="96">
        <f t="shared" si="11"/>
        <v>0</v>
      </c>
      <c r="I100" s="96">
        <f t="shared" si="11"/>
        <v>0</v>
      </c>
      <c r="J100" s="96">
        <f t="shared" si="11"/>
        <v>0</v>
      </c>
      <c r="K100" s="96">
        <f t="shared" si="11"/>
        <v>0</v>
      </c>
      <c r="L100" s="96">
        <f t="shared" si="11"/>
        <v>0</v>
      </c>
      <c r="M100" s="96">
        <f t="shared" si="11"/>
        <v>0</v>
      </c>
      <c r="N100" s="96">
        <f t="shared" si="11"/>
        <v>0</v>
      </c>
      <c r="O100" s="96">
        <f t="shared" si="11"/>
        <v>0</v>
      </c>
      <c r="P100" s="96">
        <f t="shared" si="11"/>
        <v>0</v>
      </c>
      <c r="Q100" s="96">
        <f t="shared" si="11"/>
        <v>0</v>
      </c>
      <c r="R100" s="96">
        <f t="shared" si="11"/>
        <v>0</v>
      </c>
      <c r="S100" s="96">
        <f t="shared" si="11"/>
        <v>0</v>
      </c>
      <c r="T100" s="96">
        <f t="shared" si="11"/>
        <v>0</v>
      </c>
      <c r="U100" s="96">
        <f t="shared" si="11"/>
        <v>0</v>
      </c>
    </row>
    <row r="101" spans="2:21" ht="16.5" customHeight="1">
      <c r="B101" s="90"/>
      <c r="C101" s="354" t="s">
        <v>422</v>
      </c>
      <c r="D101" s="354"/>
      <c r="E101" s="354"/>
      <c r="F101" s="95"/>
      <c r="G101" s="95"/>
      <c r="H101" s="95"/>
      <c r="I101" s="95"/>
      <c r="J101" s="95"/>
      <c r="K101" s="95"/>
      <c r="L101" s="95"/>
      <c r="M101" s="95"/>
      <c r="N101" s="95"/>
      <c r="O101" s="95"/>
      <c r="P101" s="95"/>
      <c r="Q101" s="95"/>
      <c r="R101" s="95"/>
      <c r="S101" s="95"/>
      <c r="T101" s="95"/>
      <c r="U101" s="95"/>
    </row>
    <row r="102" spans="2:21" ht="15.75" customHeight="1">
      <c r="B102" s="90"/>
      <c r="C102" s="354" t="s">
        <v>423</v>
      </c>
      <c r="D102" s="354"/>
      <c r="E102" s="354"/>
      <c r="F102" s="96">
        <f t="shared" ref="F102:U102" si="12">F100+F101</f>
        <v>0</v>
      </c>
      <c r="G102" s="96">
        <f t="shared" si="12"/>
        <v>0</v>
      </c>
      <c r="H102" s="96">
        <f t="shared" si="12"/>
        <v>0</v>
      </c>
      <c r="I102" s="96">
        <f t="shared" si="12"/>
        <v>0</v>
      </c>
      <c r="J102" s="96">
        <f t="shared" si="12"/>
        <v>0</v>
      </c>
      <c r="K102" s="96">
        <f t="shared" si="12"/>
        <v>0</v>
      </c>
      <c r="L102" s="96">
        <f t="shared" si="12"/>
        <v>0</v>
      </c>
      <c r="M102" s="96">
        <f t="shared" si="12"/>
        <v>0</v>
      </c>
      <c r="N102" s="96">
        <f t="shared" si="12"/>
        <v>0</v>
      </c>
      <c r="O102" s="96">
        <f t="shared" si="12"/>
        <v>0</v>
      </c>
      <c r="P102" s="96">
        <f t="shared" si="12"/>
        <v>0</v>
      </c>
      <c r="Q102" s="96">
        <f t="shared" si="12"/>
        <v>0</v>
      </c>
      <c r="R102" s="96">
        <f t="shared" si="12"/>
        <v>0</v>
      </c>
      <c r="S102" s="96">
        <f t="shared" si="12"/>
        <v>0</v>
      </c>
      <c r="T102" s="96">
        <f t="shared" si="12"/>
        <v>0</v>
      </c>
      <c r="U102" s="96">
        <f t="shared" si="12"/>
        <v>0</v>
      </c>
    </row>
    <row r="103" spans="2:21" ht="15.75" customHeight="1">
      <c r="B103" s="90"/>
      <c r="C103" s="354" t="s">
        <v>424</v>
      </c>
      <c r="D103" s="354"/>
      <c r="E103" s="354"/>
      <c r="F103" s="95"/>
      <c r="G103" s="95"/>
      <c r="H103" s="95"/>
      <c r="I103" s="95"/>
      <c r="J103" s="95"/>
      <c r="K103" s="95"/>
      <c r="L103" s="95"/>
      <c r="M103" s="95"/>
      <c r="N103" s="95"/>
      <c r="O103" s="95"/>
      <c r="P103" s="95"/>
      <c r="Q103" s="95"/>
      <c r="R103" s="95"/>
      <c r="S103" s="95"/>
      <c r="T103" s="95"/>
      <c r="U103" s="95"/>
    </row>
    <row r="104" spans="2:21" ht="15.75" customHeight="1">
      <c r="B104" s="90"/>
      <c r="C104" s="354" t="s">
        <v>425</v>
      </c>
      <c r="D104" s="354"/>
      <c r="E104" s="354"/>
      <c r="F104" s="96">
        <f t="shared" ref="F104:U104" si="13">F102+F103</f>
        <v>0</v>
      </c>
      <c r="G104" s="96">
        <f t="shared" si="13"/>
        <v>0</v>
      </c>
      <c r="H104" s="96">
        <f t="shared" si="13"/>
        <v>0</v>
      </c>
      <c r="I104" s="96">
        <f t="shared" si="13"/>
        <v>0</v>
      </c>
      <c r="J104" s="96">
        <f t="shared" si="13"/>
        <v>0</v>
      </c>
      <c r="K104" s="96">
        <f t="shared" si="13"/>
        <v>0</v>
      </c>
      <c r="L104" s="96">
        <f t="shared" si="13"/>
        <v>0</v>
      </c>
      <c r="M104" s="96">
        <f t="shared" si="13"/>
        <v>0</v>
      </c>
      <c r="N104" s="96">
        <f t="shared" si="13"/>
        <v>0</v>
      </c>
      <c r="O104" s="96">
        <f t="shared" si="13"/>
        <v>0</v>
      </c>
      <c r="P104" s="96">
        <f t="shared" si="13"/>
        <v>0</v>
      </c>
      <c r="Q104" s="96">
        <f t="shared" si="13"/>
        <v>0</v>
      </c>
      <c r="R104" s="96">
        <f t="shared" si="13"/>
        <v>0</v>
      </c>
      <c r="S104" s="96">
        <f t="shared" si="13"/>
        <v>0</v>
      </c>
      <c r="T104" s="96">
        <f t="shared" si="13"/>
        <v>0</v>
      </c>
      <c r="U104" s="96">
        <f t="shared" si="13"/>
        <v>0</v>
      </c>
    </row>
    <row r="105" spans="2:21" ht="16.2">
      <c r="B105" s="90" t="s">
        <v>137</v>
      </c>
      <c r="C105" s="85" t="s">
        <v>195</v>
      </c>
      <c r="D105" s="85"/>
    </row>
    <row r="106" spans="2:21" ht="16.2">
      <c r="C106" s="323"/>
      <c r="D106" s="323"/>
      <c r="E106" s="323"/>
      <c r="F106" s="92" t="s">
        <v>93</v>
      </c>
      <c r="G106" s="92" t="s">
        <v>166</v>
      </c>
      <c r="H106" s="92" t="s">
        <v>167</v>
      </c>
      <c r="I106" s="92" t="s">
        <v>168</v>
      </c>
      <c r="J106" s="92" t="s">
        <v>169</v>
      </c>
      <c r="K106" s="93" t="s">
        <v>98</v>
      </c>
      <c r="L106" s="93" t="s">
        <v>99</v>
      </c>
      <c r="M106" s="93" t="s">
        <v>100</v>
      </c>
      <c r="N106" s="93" t="s">
        <v>101</v>
      </c>
      <c r="O106" s="93" t="s">
        <v>102</v>
      </c>
      <c r="P106" s="93" t="s">
        <v>103</v>
      </c>
      <c r="Q106" s="93" t="s">
        <v>104</v>
      </c>
      <c r="R106" s="93" t="s">
        <v>105</v>
      </c>
      <c r="S106" s="93" t="s">
        <v>106</v>
      </c>
      <c r="T106" s="93" t="s">
        <v>107</v>
      </c>
      <c r="U106" s="93" t="s">
        <v>108</v>
      </c>
    </row>
    <row r="107" spans="2:21" ht="16.2">
      <c r="C107" s="330" t="s">
        <v>196</v>
      </c>
      <c r="D107" s="330"/>
      <c r="E107" s="330"/>
      <c r="F107" s="107"/>
      <c r="G107" s="107"/>
      <c r="H107" s="107"/>
      <c r="I107" s="107"/>
      <c r="J107" s="107"/>
      <c r="K107" s="108"/>
      <c r="L107" s="108"/>
      <c r="M107" s="108"/>
      <c r="N107" s="108"/>
      <c r="O107" s="108"/>
      <c r="P107" s="108"/>
      <c r="Q107" s="108"/>
      <c r="R107" s="108"/>
      <c r="S107" s="108"/>
      <c r="T107" s="108"/>
      <c r="U107" s="108"/>
    </row>
    <row r="108" spans="2:21" ht="18" customHeight="1">
      <c r="C108" s="361" t="s">
        <v>197</v>
      </c>
      <c r="D108" s="361"/>
      <c r="E108" s="361"/>
      <c r="F108" s="96">
        <f t="shared" ref="F108:U108" si="14">F79</f>
        <v>0</v>
      </c>
      <c r="G108" s="96">
        <f t="shared" si="14"/>
        <v>0</v>
      </c>
      <c r="H108" s="96">
        <f t="shared" si="14"/>
        <v>0</v>
      </c>
      <c r="I108" s="96">
        <f t="shared" si="14"/>
        <v>0</v>
      </c>
      <c r="J108" s="96">
        <f t="shared" si="14"/>
        <v>0</v>
      </c>
      <c r="K108" s="96">
        <f t="shared" si="14"/>
        <v>0</v>
      </c>
      <c r="L108" s="96">
        <f t="shared" si="14"/>
        <v>0</v>
      </c>
      <c r="M108" s="96">
        <f t="shared" si="14"/>
        <v>0</v>
      </c>
      <c r="N108" s="96">
        <f t="shared" si="14"/>
        <v>0</v>
      </c>
      <c r="O108" s="96">
        <f t="shared" si="14"/>
        <v>0</v>
      </c>
      <c r="P108" s="96">
        <f t="shared" si="14"/>
        <v>0</v>
      </c>
      <c r="Q108" s="96">
        <f t="shared" si="14"/>
        <v>0</v>
      </c>
      <c r="R108" s="96">
        <f t="shared" si="14"/>
        <v>0</v>
      </c>
      <c r="S108" s="96">
        <f t="shared" si="14"/>
        <v>0</v>
      </c>
      <c r="T108" s="96">
        <f t="shared" si="14"/>
        <v>0</v>
      </c>
      <c r="U108" s="96">
        <f t="shared" si="14"/>
        <v>0</v>
      </c>
    </row>
    <row r="109" spans="2:21" ht="16.2">
      <c r="C109" s="102" t="s">
        <v>198</v>
      </c>
      <c r="D109" s="102"/>
      <c r="E109" s="102"/>
      <c r="F109" s="96">
        <f t="shared" ref="F109:U109" si="15">F107+F108</f>
        <v>0</v>
      </c>
      <c r="G109" s="96">
        <f t="shared" si="15"/>
        <v>0</v>
      </c>
      <c r="H109" s="96">
        <f t="shared" si="15"/>
        <v>0</v>
      </c>
      <c r="I109" s="96">
        <f t="shared" si="15"/>
        <v>0</v>
      </c>
      <c r="J109" s="96">
        <f t="shared" si="15"/>
        <v>0</v>
      </c>
      <c r="K109" s="96">
        <f t="shared" si="15"/>
        <v>0</v>
      </c>
      <c r="L109" s="96">
        <f t="shared" si="15"/>
        <v>0</v>
      </c>
      <c r="M109" s="96">
        <f t="shared" si="15"/>
        <v>0</v>
      </c>
      <c r="N109" s="96">
        <f t="shared" si="15"/>
        <v>0</v>
      </c>
      <c r="O109" s="96">
        <f t="shared" si="15"/>
        <v>0</v>
      </c>
      <c r="P109" s="96">
        <f t="shared" si="15"/>
        <v>0</v>
      </c>
      <c r="Q109" s="96">
        <f t="shared" si="15"/>
        <v>0</v>
      </c>
      <c r="R109" s="96">
        <f t="shared" si="15"/>
        <v>0</v>
      </c>
      <c r="S109" s="96">
        <f t="shared" si="15"/>
        <v>0</v>
      </c>
      <c r="T109" s="96">
        <f t="shared" si="15"/>
        <v>0</v>
      </c>
      <c r="U109" s="96">
        <f t="shared" si="15"/>
        <v>0</v>
      </c>
    </row>
    <row r="110" spans="2:21">
      <c r="B110" s="90" t="s">
        <v>147</v>
      </c>
      <c r="C110" s="85" t="s">
        <v>199</v>
      </c>
      <c r="D110" s="85"/>
    </row>
    <row r="111" spans="2:21" ht="16.2">
      <c r="C111" s="323"/>
      <c r="D111" s="323"/>
      <c r="E111" s="323"/>
      <c r="F111" s="92" t="s">
        <v>93</v>
      </c>
      <c r="G111" s="92" t="s">
        <v>166</v>
      </c>
      <c r="H111" s="92" t="s">
        <v>167</v>
      </c>
      <c r="I111" s="92" t="s">
        <v>168</v>
      </c>
      <c r="J111" s="92" t="s">
        <v>169</v>
      </c>
      <c r="K111" s="93" t="s">
        <v>98</v>
      </c>
      <c r="L111" s="93" t="s">
        <v>99</v>
      </c>
      <c r="M111" s="93" t="s">
        <v>100</v>
      </c>
      <c r="N111" s="93" t="s">
        <v>101</v>
      </c>
      <c r="O111" s="93" t="s">
        <v>102</v>
      </c>
      <c r="P111" s="93" t="s">
        <v>103</v>
      </c>
      <c r="Q111" s="93" t="s">
        <v>104</v>
      </c>
      <c r="R111" s="93" t="s">
        <v>105</v>
      </c>
      <c r="S111" s="93" t="s">
        <v>106</v>
      </c>
      <c r="T111" s="93" t="s">
        <v>107</v>
      </c>
      <c r="U111" s="93" t="s">
        <v>108</v>
      </c>
    </row>
    <row r="112" spans="2:21" ht="16.2">
      <c r="C112" s="330" t="s">
        <v>200</v>
      </c>
      <c r="D112" s="330"/>
      <c r="E112" s="330"/>
      <c r="F112" s="118" t="str">
        <f>IFERROR(F102/F107,"")</f>
        <v/>
      </c>
      <c r="G112" s="118" t="str">
        <f t="shared" ref="G112:U112" si="16">IFERROR(G102/G107,"")</f>
        <v/>
      </c>
      <c r="H112" s="118" t="str">
        <f t="shared" si="16"/>
        <v/>
      </c>
      <c r="I112" s="118" t="str">
        <f t="shared" si="16"/>
        <v/>
      </c>
      <c r="J112" s="118" t="str">
        <f t="shared" si="16"/>
        <v/>
      </c>
      <c r="K112" s="118" t="str">
        <f t="shared" si="16"/>
        <v/>
      </c>
      <c r="L112" s="118" t="str">
        <f t="shared" si="16"/>
        <v/>
      </c>
      <c r="M112" s="118" t="str">
        <f t="shared" si="16"/>
        <v/>
      </c>
      <c r="N112" s="118" t="str">
        <f t="shared" si="16"/>
        <v/>
      </c>
      <c r="O112" s="118" t="str">
        <f t="shared" si="16"/>
        <v/>
      </c>
      <c r="P112" s="118" t="str">
        <f t="shared" si="16"/>
        <v/>
      </c>
      <c r="Q112" s="118" t="str">
        <f t="shared" si="16"/>
        <v/>
      </c>
      <c r="R112" s="118" t="str">
        <f t="shared" si="16"/>
        <v/>
      </c>
      <c r="S112" s="118" t="str">
        <f t="shared" si="16"/>
        <v/>
      </c>
      <c r="T112" s="118" t="str">
        <f t="shared" si="16"/>
        <v/>
      </c>
      <c r="U112" s="118" t="str">
        <f t="shared" si="16"/>
        <v/>
      </c>
    </row>
    <row r="113" spans="3:21" ht="16.2">
      <c r="C113" s="102" t="s">
        <v>201</v>
      </c>
      <c r="D113" s="102"/>
      <c r="E113" s="102"/>
      <c r="F113" s="118" t="str">
        <f>IFERROR(F104/F109,"")</f>
        <v/>
      </c>
      <c r="G113" s="118" t="str">
        <f t="shared" ref="G113:U113" si="17">IFERROR(G104/G109,"")</f>
        <v/>
      </c>
      <c r="H113" s="118" t="str">
        <f t="shared" si="17"/>
        <v/>
      </c>
      <c r="I113" s="118" t="str">
        <f t="shared" si="17"/>
        <v/>
      </c>
      <c r="J113" s="118" t="str">
        <f t="shared" si="17"/>
        <v/>
      </c>
      <c r="K113" s="118" t="str">
        <f t="shared" si="17"/>
        <v/>
      </c>
      <c r="L113" s="118" t="str">
        <f t="shared" si="17"/>
        <v/>
      </c>
      <c r="M113" s="118" t="str">
        <f t="shared" si="17"/>
        <v/>
      </c>
      <c r="N113" s="118" t="str">
        <f t="shared" si="17"/>
        <v/>
      </c>
      <c r="O113" s="118" t="str">
        <f t="shared" si="17"/>
        <v/>
      </c>
      <c r="P113" s="118" t="str">
        <f t="shared" si="17"/>
        <v/>
      </c>
      <c r="Q113" s="118" t="str">
        <f t="shared" si="17"/>
        <v/>
      </c>
      <c r="R113" s="118" t="str">
        <f t="shared" si="17"/>
        <v/>
      </c>
      <c r="S113" s="118" t="str">
        <f t="shared" si="17"/>
        <v/>
      </c>
      <c r="T113" s="118" t="str">
        <f t="shared" si="17"/>
        <v/>
      </c>
      <c r="U113" s="118" t="str">
        <f t="shared" si="17"/>
        <v/>
      </c>
    </row>
    <row r="114" spans="3:21" ht="16.2">
      <c r="C114" s="330" t="s">
        <v>202</v>
      </c>
      <c r="D114" s="330"/>
      <c r="E114" s="330"/>
      <c r="F114" s="119" t="str">
        <f>IFERROR(MAX((100%-F113)*F109,0),"0")</f>
        <v>0</v>
      </c>
      <c r="G114" s="119" t="str">
        <f t="shared" ref="G114:U114" si="18">IFERROR(MAX((100%-G113)*G109,0),"0")</f>
        <v>0</v>
      </c>
      <c r="H114" s="119" t="str">
        <f t="shared" si="18"/>
        <v>0</v>
      </c>
      <c r="I114" s="119" t="str">
        <f t="shared" si="18"/>
        <v>0</v>
      </c>
      <c r="J114" s="119" t="str">
        <f t="shared" si="18"/>
        <v>0</v>
      </c>
      <c r="K114" s="119" t="str">
        <f t="shared" si="18"/>
        <v>0</v>
      </c>
      <c r="L114" s="119" t="str">
        <f t="shared" si="18"/>
        <v>0</v>
      </c>
      <c r="M114" s="119" t="str">
        <f t="shared" si="18"/>
        <v>0</v>
      </c>
      <c r="N114" s="119" t="str">
        <f t="shared" si="18"/>
        <v>0</v>
      </c>
      <c r="O114" s="119" t="str">
        <f t="shared" si="18"/>
        <v>0</v>
      </c>
      <c r="P114" s="119" t="str">
        <f t="shared" si="18"/>
        <v>0</v>
      </c>
      <c r="Q114" s="119" t="str">
        <f t="shared" si="18"/>
        <v>0</v>
      </c>
      <c r="R114" s="119" t="str">
        <f t="shared" si="18"/>
        <v>0</v>
      </c>
      <c r="S114" s="119" t="str">
        <f t="shared" si="18"/>
        <v>0</v>
      </c>
      <c r="T114" s="119" t="str">
        <f t="shared" si="18"/>
        <v>0</v>
      </c>
      <c r="U114" s="119" t="str">
        <f t="shared" si="18"/>
        <v>0</v>
      </c>
    </row>
  </sheetData>
  <mergeCells count="73">
    <mergeCell ref="C114:E114"/>
    <mergeCell ref="C104:E104"/>
    <mergeCell ref="C106:E106"/>
    <mergeCell ref="C107:E107"/>
    <mergeCell ref="C108:E108"/>
    <mergeCell ref="C111:E111"/>
    <mergeCell ref="C112:E112"/>
    <mergeCell ref="C103:E103"/>
    <mergeCell ref="D92:E92"/>
    <mergeCell ref="C93:C97"/>
    <mergeCell ref="D93:E93"/>
    <mergeCell ref="D94:E94"/>
    <mergeCell ref="D95:E95"/>
    <mergeCell ref="D96:E96"/>
    <mergeCell ref="D97:E97"/>
    <mergeCell ref="C98:E98"/>
    <mergeCell ref="C99:E99"/>
    <mergeCell ref="C100:E100"/>
    <mergeCell ref="C101:E101"/>
    <mergeCell ref="C102:E102"/>
    <mergeCell ref="C79:E79"/>
    <mergeCell ref="C84:E84"/>
    <mergeCell ref="C85:E85"/>
    <mergeCell ref="C86:C91"/>
    <mergeCell ref="D86:D88"/>
    <mergeCell ref="D89:E89"/>
    <mergeCell ref="D90:E90"/>
    <mergeCell ref="D91:E91"/>
    <mergeCell ref="C66:E66"/>
    <mergeCell ref="C68:E68"/>
    <mergeCell ref="C69:E69"/>
    <mergeCell ref="C74:E74"/>
    <mergeCell ref="C75:C78"/>
    <mergeCell ref="D75:D77"/>
    <mergeCell ref="C65:E65"/>
    <mergeCell ref="C33:E33"/>
    <mergeCell ref="C34:D37"/>
    <mergeCell ref="C38:E38"/>
    <mergeCell ref="C40:E40"/>
    <mergeCell ref="C41:E41"/>
    <mergeCell ref="C42:C51"/>
    <mergeCell ref="D42:D43"/>
    <mergeCell ref="D44:D47"/>
    <mergeCell ref="D48:D51"/>
    <mergeCell ref="C52:E52"/>
    <mergeCell ref="C54:E54"/>
    <mergeCell ref="C55:E55"/>
    <mergeCell ref="C56:D63"/>
    <mergeCell ref="C64:E64"/>
    <mergeCell ref="C32:E32"/>
    <mergeCell ref="C16:D17"/>
    <mergeCell ref="C18:E18"/>
    <mergeCell ref="C19:E19"/>
    <mergeCell ref="C20:E20"/>
    <mergeCell ref="C21:D21"/>
    <mergeCell ref="C22:E22"/>
    <mergeCell ref="C23:E23"/>
    <mergeCell ref="C24:E24"/>
    <mergeCell ref="C25:E25"/>
    <mergeCell ref="C26:D28"/>
    <mergeCell ref="C29:E29"/>
    <mergeCell ref="C15:E15"/>
    <mergeCell ref="C6:E6"/>
    <mergeCell ref="C7:C10"/>
    <mergeCell ref="D7:E7"/>
    <mergeCell ref="D8:E8"/>
    <mergeCell ref="D9:E9"/>
    <mergeCell ref="D10:E10"/>
    <mergeCell ref="C11:C12"/>
    <mergeCell ref="D11:E11"/>
    <mergeCell ref="D12:E12"/>
    <mergeCell ref="C13:E13"/>
    <mergeCell ref="C14:E14"/>
  </mergeCells>
  <phoneticPr fontId="2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具名範圍</vt:lpstr>
      </vt:variant>
      <vt:variant>
        <vt:i4>2</vt:i4>
      </vt:variant>
    </vt:vector>
  </HeadingPairs>
  <TitlesOfParts>
    <vt:vector size="17" baseType="lpstr">
      <vt:lpstr>目錄</vt:lpstr>
      <vt:lpstr>指定附表1-1</vt:lpstr>
      <vt:lpstr>指定附表1-2</vt:lpstr>
      <vt:lpstr>指定附表2-1</vt:lpstr>
      <vt:lpstr>清償能力評估四步驟</vt:lpstr>
      <vt:lpstr>指定附表3-1-1(接軌日_基礎情境)</vt:lpstr>
      <vt:lpstr>指定附表3-1-2(接軌後_基礎情境)</vt:lpstr>
      <vt:lpstr>指定附表3-2-1(接軌日_利率下降情境)</vt:lpstr>
      <vt:lpstr>指定附表3-2-2(接軌後_利率下降情境)</vt:lpstr>
      <vt:lpstr>指定附表3-2-3(接軌日_最新利率情境)</vt:lpstr>
      <vt:lpstr>指定附表 3-2-4(接軌後_最新利率情境)</vt:lpstr>
      <vt:lpstr>指定附表3-3-1(IFRS17保險服務結果分析)</vt:lpstr>
      <vt:lpstr>指定附表3-3-2(IFRS17財務面評估結果分析)</vt:lpstr>
      <vt:lpstr>指定附表3-3-3(淨資產過渡計算表)</vt:lpstr>
      <vt:lpstr>指定附表3-3-4(ICS自有資本變動分析)</vt:lpstr>
      <vt:lpstr>目錄!Print_Area</vt:lpstr>
      <vt:lpstr>目錄!Print_Titles</vt:lpstr>
    </vt:vector>
  </TitlesOfParts>
  <Company>IIROC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dc:creator>
  <cp:lastModifiedBy> H damiehou</cp:lastModifiedBy>
  <cp:lastPrinted>2023-11-28T09:18:36Z</cp:lastPrinted>
  <dcterms:created xsi:type="dcterms:W3CDTF">2010-12-09T07:27:59Z</dcterms:created>
  <dcterms:modified xsi:type="dcterms:W3CDTF">2023-12-27T08:38:05Z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TAG2">
    <vt:lpwstr>000800802d000000000001024120</vt:lpwstr>
  </property>
</Properties>
</file>