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mc:AlternateContent xmlns:mc="http://schemas.openxmlformats.org/markup-compatibility/2006">
    <mc:Choice Requires="x15">
      <x15ac:absPath xmlns:x15ac="http://schemas.microsoft.com/office/spreadsheetml/2010/11/ac" url="C:\丁月資料\AA\112年AA報告(含複核報告)\覆閱\1131213補充說明\"/>
    </mc:Choice>
  </mc:AlternateContent>
  <xr:revisionPtr revIDLastSave="0" documentId="8_{160673E8-7D8A-4A85-9218-03EC459CDCA2}" xr6:coauthVersionLast="47" xr6:coauthVersionMax="47" xr10:uidLastSave="{00000000-0000-0000-0000-000000000000}"/>
  <bookViews>
    <workbookView xWindow="-108" yWindow="-108" windowWidth="23256" windowHeight="12456" tabRatio="813" firstSheet="6" activeTab="6" xr2:uid="{00000000-000D-0000-FFFF-FFFF00000000}"/>
  </bookViews>
  <sheets>
    <sheet name="目錄" sheetId="1" r:id="rId1"/>
    <sheet name="指定附表1-1" sheetId="80" r:id="rId2"/>
    <sheet name="指定附表1-2" sheetId="82" r:id="rId3"/>
    <sheet name="指定附表2-1" sheetId="76" r:id="rId4"/>
    <sheet name="清償能力評估四步驟" sheetId="96" r:id="rId5"/>
    <sheet name="指定附表3-1-1(接軌日_基礎情境)" sheetId="91" r:id="rId6"/>
    <sheet name="指定附表3-1-2(接軌後_基礎情境)" sheetId="86" r:id="rId7"/>
    <sheet name="指定附表3-2-1(接軌日_利率下降情境)" sheetId="93" r:id="rId8"/>
    <sheet name="指定附表3-2-2(接軌後_利率下降情境)" sheetId="92" r:id="rId9"/>
    <sheet name="指定附表3-2-3(接軌日_最新利率情境)" sheetId="94" r:id="rId10"/>
    <sheet name="指定附表 3-2-4(接軌後_最新利率情境)" sheetId="95" r:id="rId11"/>
    <sheet name="指定附表3-3-1(IFRS17保險服務結果分析)" sheetId="88" r:id="rId12"/>
    <sheet name="指定附表3-3-2(IFRS17財務面評估結果分析)" sheetId="89" r:id="rId13"/>
    <sheet name="指定附表3-3-3(淨資產過渡計算表)" sheetId="87" r:id="rId14"/>
    <sheet name="指定附表3-3-4(ICS自有資本變動分析)" sheetId="90" r:id="rId15"/>
    <sheet name="指定附表3-3-5(ICS風險資本計算表)" sheetId="97" r:id="rId16"/>
  </sheets>
  <definedNames>
    <definedName name="_xlnm.Print_Area" localSheetId="0">目錄!$A$1:$D$21</definedName>
    <definedName name="_xlnm.Print_Titles" localSheetId="0">目錄!$1:$3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5" i="86" l="1"/>
  <c r="S25" i="86"/>
  <c r="N25" i="86"/>
  <c r="I25" i="86"/>
  <c r="G25" i="86"/>
  <c r="U23" i="86"/>
  <c r="T23" i="86"/>
  <c r="S23" i="86"/>
  <c r="R23" i="86"/>
  <c r="Q23" i="86"/>
  <c r="P23" i="86"/>
  <c r="O23" i="86"/>
  <c r="N23" i="86"/>
  <c r="M23" i="86"/>
  <c r="L23" i="86"/>
  <c r="K23" i="86"/>
  <c r="J23" i="86"/>
  <c r="I23" i="86"/>
  <c r="H23" i="86"/>
  <c r="G23" i="86"/>
  <c r="U19" i="86"/>
  <c r="T19" i="86"/>
  <c r="T25" i="86" s="1"/>
  <c r="S19" i="86"/>
  <c r="R19" i="86"/>
  <c r="Q19" i="86"/>
  <c r="P19" i="86"/>
  <c r="O19" i="86"/>
  <c r="O25" i="86" s="1"/>
  <c r="N19" i="86"/>
  <c r="M19" i="86"/>
  <c r="L19" i="86"/>
  <c r="K19" i="86"/>
  <c r="J19" i="86"/>
  <c r="J25" i="86" s="1"/>
  <c r="I19" i="86"/>
  <c r="H19" i="86"/>
  <c r="H25" i="86" s="1"/>
  <c r="G19" i="86"/>
  <c r="U14" i="86"/>
  <c r="T14" i="86"/>
  <c r="S14" i="86"/>
  <c r="R14" i="86"/>
  <c r="R25" i="86" s="1"/>
  <c r="Q14" i="86"/>
  <c r="Q25" i="86" s="1"/>
  <c r="P14" i="86"/>
  <c r="P25" i="86" s="1"/>
  <c r="O14" i="86"/>
  <c r="N14" i="86"/>
  <c r="M14" i="86"/>
  <c r="M25" i="86" s="1"/>
  <c r="L14" i="86"/>
  <c r="L25" i="86" s="1"/>
  <c r="K14" i="86"/>
  <c r="K25" i="86" s="1"/>
  <c r="J14" i="86"/>
  <c r="I14" i="86"/>
  <c r="H14" i="86"/>
  <c r="G14" i="86"/>
  <c r="U25" i="95"/>
  <c r="S25" i="95"/>
  <c r="N25" i="95"/>
  <c r="I25" i="95"/>
  <c r="G25" i="95"/>
  <c r="U23" i="95"/>
  <c r="T23" i="95"/>
  <c r="S23" i="95"/>
  <c r="R23" i="95"/>
  <c r="Q23" i="95"/>
  <c r="P23" i="95"/>
  <c r="O23" i="95"/>
  <c r="N23" i="95"/>
  <c r="M23" i="95"/>
  <c r="L23" i="95"/>
  <c r="K23" i="95"/>
  <c r="J23" i="95"/>
  <c r="J25" i="95" s="1"/>
  <c r="I23" i="95"/>
  <c r="H23" i="95"/>
  <c r="G23" i="95"/>
  <c r="U19" i="95"/>
  <c r="T19" i="95"/>
  <c r="T25" i="95" s="1"/>
  <c r="S19" i="95"/>
  <c r="R19" i="95"/>
  <c r="Q19" i="95"/>
  <c r="P19" i="95"/>
  <c r="O19" i="95"/>
  <c r="O25" i="95" s="1"/>
  <c r="N19" i="95"/>
  <c r="M19" i="95"/>
  <c r="L19" i="95"/>
  <c r="K19" i="95"/>
  <c r="J19" i="95"/>
  <c r="I19" i="95"/>
  <c r="H19" i="95"/>
  <c r="H25" i="95" s="1"/>
  <c r="G19" i="95"/>
  <c r="U14" i="95"/>
  <c r="T14" i="95"/>
  <c r="S14" i="95"/>
  <c r="R14" i="95"/>
  <c r="R25" i="95" s="1"/>
  <c r="Q14" i="95"/>
  <c r="Q25" i="95" s="1"/>
  <c r="P14" i="95"/>
  <c r="P25" i="95" s="1"/>
  <c r="O14" i="95"/>
  <c r="N14" i="95"/>
  <c r="M14" i="95"/>
  <c r="M25" i="95" s="1"/>
  <c r="L14" i="95"/>
  <c r="L25" i="95" s="1"/>
  <c r="K14" i="95"/>
  <c r="K25" i="95" s="1"/>
  <c r="J14" i="95"/>
  <c r="I14" i="95"/>
  <c r="H14" i="95"/>
  <c r="G14" i="95"/>
  <c r="U80" i="95"/>
  <c r="T80" i="95"/>
  <c r="S80" i="95"/>
  <c r="R80" i="95"/>
  <c r="Q80" i="95"/>
  <c r="P80" i="95"/>
  <c r="O80" i="95"/>
  <c r="N80" i="95"/>
  <c r="M80" i="95"/>
  <c r="L80" i="95"/>
  <c r="K80" i="95"/>
  <c r="J80" i="95"/>
  <c r="I80" i="95"/>
  <c r="H80" i="95"/>
  <c r="G80" i="95"/>
  <c r="F80" i="95"/>
  <c r="U81" i="86"/>
  <c r="T81" i="86"/>
  <c r="S81" i="86"/>
  <c r="R81" i="86"/>
  <c r="Q81" i="86"/>
  <c r="P81" i="86"/>
  <c r="O81" i="86"/>
  <c r="N81" i="86"/>
  <c r="M81" i="86"/>
  <c r="L81" i="86"/>
  <c r="K81" i="86"/>
  <c r="J81" i="86"/>
  <c r="I81" i="86"/>
  <c r="H81" i="86"/>
  <c r="G81" i="86"/>
  <c r="F81" i="86"/>
  <c r="D9" i="87"/>
  <c r="D10" i="87"/>
  <c r="D8" i="87"/>
  <c r="F50" i="87"/>
  <c r="F51" i="87"/>
  <c r="F52" i="87"/>
  <c r="F54" i="87"/>
  <c r="F55" i="87"/>
  <c r="F56" i="87"/>
  <c r="F57" i="87"/>
  <c r="F59" i="87"/>
  <c r="F60" i="87"/>
  <c r="F61" i="87"/>
  <c r="F62" i="87"/>
  <c r="F49" i="87"/>
  <c r="E63" i="87"/>
  <c r="D63" i="87"/>
  <c r="E58" i="87"/>
  <c r="F58" i="87" s="1"/>
  <c r="D58" i="87"/>
  <c r="E53" i="87"/>
  <c r="D53" i="87"/>
  <c r="J44" i="87"/>
  <c r="K44" i="87" s="1"/>
  <c r="I44" i="87"/>
  <c r="K43" i="87"/>
  <c r="K42" i="87"/>
  <c r="K41" i="87"/>
  <c r="K40" i="87"/>
  <c r="K39" i="87"/>
  <c r="K38" i="87"/>
  <c r="K37" i="87"/>
  <c r="J36" i="87"/>
  <c r="I36" i="87"/>
  <c r="K35" i="87"/>
  <c r="K34" i="87"/>
  <c r="K33" i="87"/>
  <c r="K32" i="87"/>
  <c r="K31" i="87"/>
  <c r="K30" i="87"/>
  <c r="K29" i="87"/>
  <c r="J28" i="87"/>
  <c r="I28" i="87"/>
  <c r="K27" i="87"/>
  <c r="K26" i="87"/>
  <c r="K25" i="87"/>
  <c r="K24" i="87"/>
  <c r="K23" i="87"/>
  <c r="K22" i="87"/>
  <c r="K21" i="87"/>
  <c r="E44" i="87"/>
  <c r="D44" i="87"/>
  <c r="F44" i="87" s="1"/>
  <c r="E36" i="87"/>
  <c r="F36" i="87" s="1"/>
  <c r="D36" i="87"/>
  <c r="E28" i="87"/>
  <c r="D28" i="87"/>
  <c r="F22" i="87"/>
  <c r="F23" i="87"/>
  <c r="F24" i="87"/>
  <c r="F25" i="87"/>
  <c r="F26" i="87"/>
  <c r="F27" i="87"/>
  <c r="F29" i="87"/>
  <c r="F30" i="87"/>
  <c r="F31" i="87"/>
  <c r="F32" i="87"/>
  <c r="F33" i="87"/>
  <c r="F34" i="87"/>
  <c r="F35" i="87"/>
  <c r="F37" i="87"/>
  <c r="F38" i="87"/>
  <c r="F39" i="87"/>
  <c r="F40" i="87"/>
  <c r="F41" i="87"/>
  <c r="F42" i="87"/>
  <c r="F43" i="87"/>
  <c r="F21" i="87"/>
  <c r="G215" i="90"/>
  <c r="G209" i="90"/>
  <c r="G203" i="90"/>
  <c r="K36" i="87" l="1"/>
  <c r="F53" i="87"/>
  <c r="F63" i="87"/>
  <c r="K28" i="87"/>
  <c r="U190" i="90"/>
  <c r="U192" i="90" s="1"/>
  <c r="T190" i="90"/>
  <c r="T192" i="90" s="1"/>
  <c r="S190" i="90"/>
  <c r="S192" i="90" s="1"/>
  <c r="R190" i="90"/>
  <c r="R192" i="90" s="1"/>
  <c r="Q190" i="90"/>
  <c r="Q192" i="90" s="1"/>
  <c r="P190" i="90"/>
  <c r="P192" i="90" s="1"/>
  <c r="O190" i="90"/>
  <c r="O192" i="90" s="1"/>
  <c r="N190" i="90"/>
  <c r="N192" i="90" s="1"/>
  <c r="M190" i="90"/>
  <c r="M192" i="90" s="1"/>
  <c r="L190" i="90"/>
  <c r="L192" i="90" s="1"/>
  <c r="K190" i="90"/>
  <c r="K192" i="90" s="1"/>
  <c r="J190" i="90"/>
  <c r="J192" i="90" s="1"/>
  <c r="I190" i="90"/>
  <c r="I192" i="90" s="1"/>
  <c r="H190" i="90"/>
  <c r="H192" i="90" s="1"/>
  <c r="G190" i="90"/>
  <c r="G192" i="90" s="1"/>
  <c r="U167" i="90"/>
  <c r="U169" i="90" s="1"/>
  <c r="T167" i="90"/>
  <c r="T169" i="90" s="1"/>
  <c r="S167" i="90"/>
  <c r="S169" i="90" s="1"/>
  <c r="R167" i="90"/>
  <c r="R169" i="90" s="1"/>
  <c r="Q167" i="90"/>
  <c r="Q169" i="90" s="1"/>
  <c r="P167" i="90"/>
  <c r="P169" i="90" s="1"/>
  <c r="O167" i="90"/>
  <c r="O169" i="90" s="1"/>
  <c r="N167" i="90"/>
  <c r="N169" i="90" s="1"/>
  <c r="M167" i="90"/>
  <c r="M169" i="90" s="1"/>
  <c r="L167" i="90"/>
  <c r="L169" i="90" s="1"/>
  <c r="K167" i="90"/>
  <c r="K169" i="90" s="1"/>
  <c r="J167" i="90"/>
  <c r="J169" i="90" s="1"/>
  <c r="I167" i="90"/>
  <c r="I169" i="90" s="1"/>
  <c r="H167" i="90"/>
  <c r="H169" i="90" s="1"/>
  <c r="G167" i="90"/>
  <c r="G169" i="90" s="1"/>
  <c r="U144" i="90"/>
  <c r="U146" i="90" s="1"/>
  <c r="T144" i="90"/>
  <c r="T146" i="90" s="1"/>
  <c r="S144" i="90"/>
  <c r="S146" i="90" s="1"/>
  <c r="R144" i="90"/>
  <c r="R146" i="90" s="1"/>
  <c r="Q144" i="90"/>
  <c r="Q146" i="90" s="1"/>
  <c r="P144" i="90"/>
  <c r="P146" i="90" s="1"/>
  <c r="O144" i="90"/>
  <c r="O146" i="90" s="1"/>
  <c r="N144" i="90"/>
  <c r="N146" i="90" s="1"/>
  <c r="M144" i="90"/>
  <c r="M146" i="90" s="1"/>
  <c r="L144" i="90"/>
  <c r="L146" i="90" s="1"/>
  <c r="K144" i="90"/>
  <c r="K146" i="90" s="1"/>
  <c r="J144" i="90"/>
  <c r="J146" i="90" s="1"/>
  <c r="I144" i="90"/>
  <c r="I146" i="90" s="1"/>
  <c r="H144" i="90"/>
  <c r="H146" i="90" s="1"/>
  <c r="G144" i="90"/>
  <c r="G146" i="90" s="1"/>
  <c r="C21" i="1" l="1"/>
  <c r="C18" i="1"/>
  <c r="U101" i="95"/>
  <c r="U103" i="95" s="1"/>
  <c r="T101" i="95"/>
  <c r="T103" i="95" s="1"/>
  <c r="T113" i="95" s="1"/>
  <c r="S101" i="95"/>
  <c r="S103" i="95" s="1"/>
  <c r="R101" i="95"/>
  <c r="R103" i="95" s="1"/>
  <c r="R113" i="95" s="1"/>
  <c r="Q101" i="95"/>
  <c r="Q103" i="95" s="1"/>
  <c r="P101" i="95"/>
  <c r="P103" i="95" s="1"/>
  <c r="O101" i="95"/>
  <c r="O103" i="95" s="1"/>
  <c r="O113" i="95" s="1"/>
  <c r="N101" i="95"/>
  <c r="N103" i="95" s="1"/>
  <c r="M101" i="95"/>
  <c r="M103" i="95" s="1"/>
  <c r="M113" i="95" s="1"/>
  <c r="L101" i="95"/>
  <c r="L103" i="95" s="1"/>
  <c r="K101" i="95"/>
  <c r="K103" i="95" s="1"/>
  <c r="J101" i="95"/>
  <c r="J103" i="95" s="1"/>
  <c r="I101" i="95"/>
  <c r="I103" i="95" s="1"/>
  <c r="H101" i="95"/>
  <c r="H103" i="95" s="1"/>
  <c r="H113" i="95" s="1"/>
  <c r="G101" i="95"/>
  <c r="G103" i="95" s="1"/>
  <c r="F101" i="95"/>
  <c r="F103" i="95" s="1"/>
  <c r="F113" i="95" s="1"/>
  <c r="U109" i="95"/>
  <c r="U110" i="95" s="1"/>
  <c r="T109" i="95"/>
  <c r="T110" i="95" s="1"/>
  <c r="S109" i="95"/>
  <c r="S110" i="95" s="1"/>
  <c r="R109" i="95"/>
  <c r="R110" i="95" s="1"/>
  <c r="Q109" i="95"/>
  <c r="Q110" i="95" s="1"/>
  <c r="P109" i="95"/>
  <c r="P110" i="95" s="1"/>
  <c r="O109" i="95"/>
  <c r="O110" i="95" s="1"/>
  <c r="N109" i="95"/>
  <c r="N110" i="95" s="1"/>
  <c r="M109" i="95"/>
  <c r="M110" i="95" s="1"/>
  <c r="L109" i="95"/>
  <c r="L110" i="95" s="1"/>
  <c r="K109" i="95"/>
  <c r="K110" i="95" s="1"/>
  <c r="J109" i="95"/>
  <c r="J110" i="95" s="1"/>
  <c r="I109" i="95"/>
  <c r="I110" i="95" s="1"/>
  <c r="H109" i="95"/>
  <c r="H110" i="95" s="1"/>
  <c r="G109" i="95"/>
  <c r="G110" i="95" s="1"/>
  <c r="F109" i="95"/>
  <c r="F110" i="95" s="1"/>
  <c r="T70" i="95"/>
  <c r="F70" i="95"/>
  <c r="U66" i="95"/>
  <c r="U70" i="95" s="1"/>
  <c r="T66" i="95"/>
  <c r="S66" i="95"/>
  <c r="S70" i="95" s="1"/>
  <c r="R66" i="95"/>
  <c r="R70" i="95" s="1"/>
  <c r="Q66" i="95"/>
  <c r="Q70" i="95" s="1"/>
  <c r="P66" i="95"/>
  <c r="P70" i="95" s="1"/>
  <c r="O66" i="95"/>
  <c r="O70" i="95" s="1"/>
  <c r="N66" i="95"/>
  <c r="N70" i="95" s="1"/>
  <c r="M66" i="95"/>
  <c r="M70" i="95" s="1"/>
  <c r="L66" i="95"/>
  <c r="L70" i="95" s="1"/>
  <c r="K66" i="95"/>
  <c r="K70" i="95" s="1"/>
  <c r="J66" i="95"/>
  <c r="J70" i="95" s="1"/>
  <c r="I66" i="95"/>
  <c r="I70" i="95" s="1"/>
  <c r="H66" i="95"/>
  <c r="H70" i="95" s="1"/>
  <c r="G55" i="95"/>
  <c r="G66" i="95" s="1"/>
  <c r="G70" i="95" s="1"/>
  <c r="U48" i="95"/>
  <c r="U52" i="95" s="1"/>
  <c r="T48" i="95"/>
  <c r="T52" i="95" s="1"/>
  <c r="S48" i="95"/>
  <c r="S52" i="95" s="1"/>
  <c r="R48" i="95"/>
  <c r="R52" i="95" s="1"/>
  <c r="Q48" i="95"/>
  <c r="Q52" i="95" s="1"/>
  <c r="P48" i="95"/>
  <c r="P52" i="95" s="1"/>
  <c r="O48" i="95"/>
  <c r="O52" i="95" s="1"/>
  <c r="N48" i="95"/>
  <c r="N52" i="95" s="1"/>
  <c r="M48" i="95"/>
  <c r="M52" i="95" s="1"/>
  <c r="L48" i="95"/>
  <c r="L52" i="95" s="1"/>
  <c r="K48" i="95"/>
  <c r="K52" i="95" s="1"/>
  <c r="J48" i="95"/>
  <c r="J52" i="95" s="1"/>
  <c r="I48" i="95"/>
  <c r="I52" i="95" s="1"/>
  <c r="H48" i="95"/>
  <c r="H52" i="95" s="1"/>
  <c r="G48" i="95"/>
  <c r="G40" i="95"/>
  <c r="U37" i="95"/>
  <c r="T37" i="95"/>
  <c r="S37" i="95"/>
  <c r="R37" i="95"/>
  <c r="Q37" i="95"/>
  <c r="P37" i="95"/>
  <c r="O37" i="95"/>
  <c r="N37" i="95"/>
  <c r="M37" i="95"/>
  <c r="L37" i="95"/>
  <c r="K37" i="95"/>
  <c r="J37" i="95"/>
  <c r="I37" i="95"/>
  <c r="H37" i="95"/>
  <c r="G37" i="95"/>
  <c r="F53" i="94"/>
  <c r="E53" i="94"/>
  <c r="E50" i="94"/>
  <c r="F44" i="94"/>
  <c r="F50" i="94" s="1"/>
  <c r="L39" i="94"/>
  <c r="H39" i="94"/>
  <c r="L38" i="94"/>
  <c r="H38" i="94"/>
  <c r="L37" i="94"/>
  <c r="H37" i="94"/>
  <c r="L36" i="94"/>
  <c r="H36" i="94"/>
  <c r="L35" i="94"/>
  <c r="H35" i="94"/>
  <c r="K34" i="94"/>
  <c r="J34" i="94"/>
  <c r="I34" i="94"/>
  <c r="H34" i="94"/>
  <c r="U102" i="92"/>
  <c r="U104" i="92" s="1"/>
  <c r="T102" i="92"/>
  <c r="T104" i="92" s="1"/>
  <c r="S102" i="92"/>
  <c r="S104" i="92" s="1"/>
  <c r="R102" i="92"/>
  <c r="R104" i="92" s="1"/>
  <c r="Q102" i="92"/>
  <c r="Q104" i="92" s="1"/>
  <c r="P102" i="92"/>
  <c r="P104" i="92" s="1"/>
  <c r="O102" i="92"/>
  <c r="O104" i="92" s="1"/>
  <c r="N102" i="92"/>
  <c r="N104" i="92" s="1"/>
  <c r="M102" i="92"/>
  <c r="M104" i="92" s="1"/>
  <c r="M114" i="92" s="1"/>
  <c r="L102" i="92"/>
  <c r="L104" i="92" s="1"/>
  <c r="K102" i="92"/>
  <c r="K104" i="92" s="1"/>
  <c r="K114" i="92" s="1"/>
  <c r="J102" i="92"/>
  <c r="J104" i="92" s="1"/>
  <c r="J114" i="92" s="1"/>
  <c r="I102" i="92"/>
  <c r="I104" i="92" s="1"/>
  <c r="H102" i="92"/>
  <c r="H104" i="92" s="1"/>
  <c r="G102" i="92"/>
  <c r="G104" i="92" s="1"/>
  <c r="F102" i="92"/>
  <c r="F104" i="92" s="1"/>
  <c r="U81" i="92"/>
  <c r="U110" i="92" s="1"/>
  <c r="U111" i="92" s="1"/>
  <c r="T81" i="92"/>
  <c r="T110" i="92" s="1"/>
  <c r="T111" i="92" s="1"/>
  <c r="S81" i="92"/>
  <c r="S110" i="92" s="1"/>
  <c r="S111" i="92" s="1"/>
  <c r="R81" i="92"/>
  <c r="R110" i="92" s="1"/>
  <c r="R111" i="92" s="1"/>
  <c r="Q81" i="92"/>
  <c r="Q110" i="92" s="1"/>
  <c r="Q111" i="92" s="1"/>
  <c r="P81" i="92"/>
  <c r="P110" i="92" s="1"/>
  <c r="P111" i="92" s="1"/>
  <c r="O81" i="92"/>
  <c r="O110" i="92" s="1"/>
  <c r="O111" i="92" s="1"/>
  <c r="N81" i="92"/>
  <c r="N110" i="92" s="1"/>
  <c r="N111" i="92" s="1"/>
  <c r="M81" i="92"/>
  <c r="M110" i="92" s="1"/>
  <c r="M111" i="92" s="1"/>
  <c r="L81" i="92"/>
  <c r="L110" i="92" s="1"/>
  <c r="L111" i="92" s="1"/>
  <c r="K81" i="92"/>
  <c r="K110" i="92" s="1"/>
  <c r="K111" i="92" s="1"/>
  <c r="J81" i="92"/>
  <c r="J110" i="92" s="1"/>
  <c r="J111" i="92" s="1"/>
  <c r="I81" i="92"/>
  <c r="I110" i="92" s="1"/>
  <c r="I111" i="92" s="1"/>
  <c r="H81" i="92"/>
  <c r="H110" i="92" s="1"/>
  <c r="H111" i="92" s="1"/>
  <c r="G81" i="92"/>
  <c r="G110" i="92" s="1"/>
  <c r="G111" i="92" s="1"/>
  <c r="F81" i="92"/>
  <c r="F110" i="92" s="1"/>
  <c r="F111" i="92" s="1"/>
  <c r="F71" i="92"/>
  <c r="U67" i="92"/>
  <c r="U71" i="92" s="1"/>
  <c r="T67" i="92"/>
  <c r="T71" i="92" s="1"/>
  <c r="S67" i="92"/>
  <c r="S71" i="92" s="1"/>
  <c r="R67" i="92"/>
  <c r="R71" i="92" s="1"/>
  <c r="Q67" i="92"/>
  <c r="Q71" i="92" s="1"/>
  <c r="P67" i="92"/>
  <c r="P71" i="92" s="1"/>
  <c r="O67" i="92"/>
  <c r="O71" i="92" s="1"/>
  <c r="N67" i="92"/>
  <c r="N71" i="92" s="1"/>
  <c r="M67" i="92"/>
  <c r="M71" i="92" s="1"/>
  <c r="L67" i="92"/>
  <c r="L71" i="92" s="1"/>
  <c r="K67" i="92"/>
  <c r="K71" i="92" s="1"/>
  <c r="J67" i="92"/>
  <c r="J71" i="92" s="1"/>
  <c r="I67" i="92"/>
  <c r="I71" i="92" s="1"/>
  <c r="H67" i="92"/>
  <c r="H71" i="92" s="1"/>
  <c r="G56" i="92"/>
  <c r="G67" i="92" s="1"/>
  <c r="G71" i="92" s="1"/>
  <c r="U49" i="92"/>
  <c r="U53" i="92" s="1"/>
  <c r="T49" i="92"/>
  <c r="T53" i="92" s="1"/>
  <c r="S49" i="92"/>
  <c r="S53" i="92" s="1"/>
  <c r="R49" i="92"/>
  <c r="R53" i="92" s="1"/>
  <c r="Q49" i="92"/>
  <c r="Q53" i="92" s="1"/>
  <c r="P49" i="92"/>
  <c r="P53" i="92" s="1"/>
  <c r="O49" i="92"/>
  <c r="O53" i="92" s="1"/>
  <c r="N49" i="92"/>
  <c r="N53" i="92" s="1"/>
  <c r="M49" i="92"/>
  <c r="M53" i="92" s="1"/>
  <c r="L49" i="92"/>
  <c r="L53" i="92" s="1"/>
  <c r="K49" i="92"/>
  <c r="K53" i="92" s="1"/>
  <c r="J49" i="92"/>
  <c r="J53" i="92" s="1"/>
  <c r="I49" i="92"/>
  <c r="I53" i="92" s="1"/>
  <c r="H49" i="92"/>
  <c r="H53" i="92" s="1"/>
  <c r="G49" i="92"/>
  <c r="G41" i="92"/>
  <c r="G53" i="92" s="1"/>
  <c r="U38" i="92"/>
  <c r="T38" i="92"/>
  <c r="S38" i="92"/>
  <c r="R38" i="92"/>
  <c r="Q38" i="92"/>
  <c r="P38" i="92"/>
  <c r="O38" i="92"/>
  <c r="N38" i="92"/>
  <c r="M38" i="92"/>
  <c r="L38" i="92"/>
  <c r="K38" i="92"/>
  <c r="J38" i="92"/>
  <c r="I38" i="92"/>
  <c r="H38" i="92"/>
  <c r="G38" i="92"/>
  <c r="U23" i="92"/>
  <c r="T23" i="92"/>
  <c r="S23" i="92"/>
  <c r="R23" i="92"/>
  <c r="Q23" i="92"/>
  <c r="P23" i="92"/>
  <c r="O23" i="92"/>
  <c r="N23" i="92"/>
  <c r="M23" i="92"/>
  <c r="L23" i="92"/>
  <c r="K23" i="92"/>
  <c r="J23" i="92"/>
  <c r="I23" i="92"/>
  <c r="H23" i="92"/>
  <c r="G23" i="92"/>
  <c r="U19" i="92"/>
  <c r="T19" i="92"/>
  <c r="S19" i="92"/>
  <c r="R19" i="92"/>
  <c r="Q19" i="92"/>
  <c r="P19" i="92"/>
  <c r="O19" i="92"/>
  <c r="N19" i="92"/>
  <c r="M19" i="92"/>
  <c r="L19" i="92"/>
  <c r="K19" i="92"/>
  <c r="J19" i="92"/>
  <c r="I19" i="92"/>
  <c r="H19" i="92"/>
  <c r="G19" i="92"/>
  <c r="U14" i="92"/>
  <c r="T14" i="92"/>
  <c r="S14" i="92"/>
  <c r="R14" i="92"/>
  <c r="Q14" i="92"/>
  <c r="P14" i="92"/>
  <c r="O14" i="92"/>
  <c r="N14" i="92"/>
  <c r="M14" i="92"/>
  <c r="L14" i="92"/>
  <c r="K14" i="92"/>
  <c r="J14" i="92"/>
  <c r="I14" i="92"/>
  <c r="H14" i="92"/>
  <c r="G14" i="92"/>
  <c r="F53" i="93"/>
  <c r="E53" i="93"/>
  <c r="E50" i="93"/>
  <c r="F44" i="93"/>
  <c r="F50" i="93" s="1"/>
  <c r="L39" i="93"/>
  <c r="H39" i="93"/>
  <c r="L38" i="93"/>
  <c r="H38" i="93"/>
  <c r="L37" i="93"/>
  <c r="H37" i="93"/>
  <c r="L36" i="93"/>
  <c r="H36" i="93"/>
  <c r="L35" i="93"/>
  <c r="H35" i="93"/>
  <c r="K34" i="93"/>
  <c r="J34" i="93"/>
  <c r="I34" i="93"/>
  <c r="H34" i="93"/>
  <c r="F44" i="91"/>
  <c r="J34" i="91"/>
  <c r="K34" i="91"/>
  <c r="I34" i="91"/>
  <c r="G52" i="95" l="1"/>
  <c r="L25" i="92"/>
  <c r="L30" i="92" s="1"/>
  <c r="L34" i="94"/>
  <c r="L34" i="93"/>
  <c r="M25" i="92"/>
  <c r="M30" i="92" s="1"/>
  <c r="O25" i="92"/>
  <c r="O30" i="92" s="1"/>
  <c r="G25" i="92"/>
  <c r="G30" i="92" s="1"/>
  <c r="T25" i="92"/>
  <c r="T30" i="92" s="1"/>
  <c r="U25" i="92"/>
  <c r="U30" i="92" s="1"/>
  <c r="S25" i="92"/>
  <c r="S30" i="92" s="1"/>
  <c r="I25" i="92"/>
  <c r="I30" i="92" s="1"/>
  <c r="R25" i="92"/>
  <c r="R30" i="92" s="1"/>
  <c r="J25" i="92"/>
  <c r="J30" i="92" s="1"/>
  <c r="H25" i="92"/>
  <c r="H30" i="92" s="1"/>
  <c r="N113" i="95"/>
  <c r="N105" i="95"/>
  <c r="N114" i="95" s="1"/>
  <c r="N115" i="95" s="1"/>
  <c r="N25" i="92"/>
  <c r="N30" i="92" s="1"/>
  <c r="K25" i="92"/>
  <c r="K30" i="92" s="1"/>
  <c r="P25" i="92"/>
  <c r="P30" i="92" s="1"/>
  <c r="Q25" i="92"/>
  <c r="Q30" i="92" s="1"/>
  <c r="Q113" i="95"/>
  <c r="Q105" i="95"/>
  <c r="Q114" i="95" s="1"/>
  <c r="Q115" i="95" s="1"/>
  <c r="U113" i="95"/>
  <c r="U105" i="95"/>
  <c r="U114" i="95" s="1"/>
  <c r="U115" i="95" s="1"/>
  <c r="J113" i="95"/>
  <c r="J105" i="95"/>
  <c r="J114" i="95" s="1"/>
  <c r="J115" i="95" s="1"/>
  <c r="I113" i="95"/>
  <c r="I105" i="95"/>
  <c r="I114" i="95" s="1"/>
  <c r="I115" i="95" s="1"/>
  <c r="K113" i="95"/>
  <c r="K105" i="95"/>
  <c r="K114" i="95" s="1"/>
  <c r="K115" i="95" s="1"/>
  <c r="P113" i="95"/>
  <c r="P105" i="95"/>
  <c r="P114" i="95" s="1"/>
  <c r="P115" i="95" s="1"/>
  <c r="S113" i="95"/>
  <c r="S105" i="95"/>
  <c r="S114" i="95" s="1"/>
  <c r="S115" i="95" s="1"/>
  <c r="L113" i="95"/>
  <c r="L105" i="95"/>
  <c r="L114" i="95" s="1"/>
  <c r="L115" i="95" s="1"/>
  <c r="G113" i="95"/>
  <c r="G105" i="95"/>
  <c r="G114" i="95" s="1"/>
  <c r="G115" i="95" s="1"/>
  <c r="F105" i="95"/>
  <c r="F114" i="95" s="1"/>
  <c r="F115" i="95" s="1"/>
  <c r="R105" i="95"/>
  <c r="R114" i="95" s="1"/>
  <c r="R115" i="95" s="1"/>
  <c r="H105" i="95"/>
  <c r="H114" i="95" s="1"/>
  <c r="H115" i="95" s="1"/>
  <c r="T105" i="95"/>
  <c r="T114" i="95" s="1"/>
  <c r="T115" i="95" s="1"/>
  <c r="M105" i="95"/>
  <c r="M114" i="95" s="1"/>
  <c r="M115" i="95" s="1"/>
  <c r="O105" i="95"/>
  <c r="O114" i="95" s="1"/>
  <c r="O115" i="95" s="1"/>
  <c r="O114" i="92"/>
  <c r="O106" i="92"/>
  <c r="O115" i="92" s="1"/>
  <c r="O116" i="92" s="1"/>
  <c r="P114" i="92"/>
  <c r="P106" i="92"/>
  <c r="P115" i="92" s="1"/>
  <c r="P116" i="92" s="1"/>
  <c r="Q114" i="92"/>
  <c r="Q106" i="92"/>
  <c r="Q115" i="92" s="1"/>
  <c r="Q116" i="92" s="1"/>
  <c r="F114" i="92"/>
  <c r="F106" i="92"/>
  <c r="F115" i="92" s="1"/>
  <c r="F116" i="92" s="1"/>
  <c r="R106" i="92"/>
  <c r="R115" i="92" s="1"/>
  <c r="R116" i="92" s="1"/>
  <c r="R114" i="92"/>
  <c r="G114" i="92"/>
  <c r="G106" i="92"/>
  <c r="G115" i="92" s="1"/>
  <c r="G116" i="92" s="1"/>
  <c r="S106" i="92"/>
  <c r="S115" i="92" s="1"/>
  <c r="S116" i="92" s="1"/>
  <c r="S114" i="92"/>
  <c r="H114" i="92"/>
  <c r="H106" i="92"/>
  <c r="H115" i="92" s="1"/>
  <c r="H116" i="92" s="1"/>
  <c r="T114" i="92"/>
  <c r="T106" i="92"/>
  <c r="T115" i="92" s="1"/>
  <c r="T116" i="92" s="1"/>
  <c r="I114" i="92"/>
  <c r="I106" i="92"/>
  <c r="I115" i="92" s="1"/>
  <c r="I116" i="92" s="1"/>
  <c r="U114" i="92"/>
  <c r="U106" i="92"/>
  <c r="U115" i="92" s="1"/>
  <c r="U116" i="92" s="1"/>
  <c r="L114" i="92"/>
  <c r="L106" i="92"/>
  <c r="L115" i="92" s="1"/>
  <c r="L116" i="92" s="1"/>
  <c r="N114" i="92"/>
  <c r="N106" i="92"/>
  <c r="N115" i="92" s="1"/>
  <c r="N116" i="92" s="1"/>
  <c r="J106" i="92"/>
  <c r="J115" i="92" s="1"/>
  <c r="J116" i="92" s="1"/>
  <c r="K106" i="92"/>
  <c r="K115" i="92" s="1"/>
  <c r="K116" i="92" s="1"/>
  <c r="M106" i="92"/>
  <c r="M115" i="92" s="1"/>
  <c r="M116" i="92" s="1"/>
  <c r="H38" i="86"/>
  <c r="I38" i="86"/>
  <c r="J38" i="86"/>
  <c r="K38" i="86"/>
  <c r="L38" i="86"/>
  <c r="M38" i="86"/>
  <c r="N38" i="86"/>
  <c r="O38" i="86"/>
  <c r="P38" i="86"/>
  <c r="Q38" i="86"/>
  <c r="R38" i="86"/>
  <c r="S38" i="86"/>
  <c r="T38" i="86"/>
  <c r="U38" i="86"/>
  <c r="G38" i="86"/>
  <c r="G102" i="86"/>
  <c r="H102" i="86"/>
  <c r="I102" i="86"/>
  <c r="J102" i="86"/>
  <c r="K102" i="86"/>
  <c r="L102" i="86"/>
  <c r="M102" i="86"/>
  <c r="N102" i="86"/>
  <c r="O102" i="86"/>
  <c r="P102" i="86"/>
  <c r="Q102" i="86"/>
  <c r="R102" i="86"/>
  <c r="S102" i="86"/>
  <c r="T102" i="86"/>
  <c r="U102" i="86"/>
  <c r="F102" i="86"/>
  <c r="H67" i="86"/>
  <c r="I67" i="86"/>
  <c r="J67" i="86"/>
  <c r="K67" i="86"/>
  <c r="L67" i="86"/>
  <c r="M67" i="86"/>
  <c r="N67" i="86"/>
  <c r="O67" i="86"/>
  <c r="P67" i="86"/>
  <c r="Q67" i="86"/>
  <c r="R67" i="86"/>
  <c r="S67" i="86"/>
  <c r="T67" i="86"/>
  <c r="U67" i="86"/>
  <c r="C11" i="1"/>
  <c r="H49" i="86"/>
  <c r="H53" i="86" s="1"/>
  <c r="I49" i="86"/>
  <c r="I53" i="86" s="1"/>
  <c r="J49" i="86"/>
  <c r="J53" i="86" s="1"/>
  <c r="K49" i="86"/>
  <c r="K53" i="86" s="1"/>
  <c r="L49" i="86"/>
  <c r="L53" i="86" s="1"/>
  <c r="M49" i="86"/>
  <c r="M53" i="86" s="1"/>
  <c r="N49" i="86"/>
  <c r="N53" i="86" s="1"/>
  <c r="O49" i="86"/>
  <c r="O53" i="86" s="1"/>
  <c r="P49" i="86"/>
  <c r="P53" i="86" s="1"/>
  <c r="Q49" i="86"/>
  <c r="Q53" i="86" s="1"/>
  <c r="R49" i="86"/>
  <c r="R53" i="86" s="1"/>
  <c r="S49" i="86"/>
  <c r="S53" i="86" s="1"/>
  <c r="T49" i="86"/>
  <c r="T53" i="86" s="1"/>
  <c r="U49" i="86"/>
  <c r="U53" i="86" s="1"/>
  <c r="G49" i="86"/>
  <c r="E53" i="91" l="1"/>
  <c r="C19" i="1" l="1"/>
  <c r="C17" i="1"/>
  <c r="C20" i="1"/>
  <c r="C16" i="1"/>
  <c r="C15" i="1"/>
  <c r="C14" i="1"/>
  <c r="C13" i="1"/>
  <c r="C12" i="1"/>
  <c r="F53" i="91" l="1"/>
  <c r="F50" i="91"/>
  <c r="E50" i="91"/>
  <c r="L39" i="91"/>
  <c r="H39" i="91"/>
  <c r="L38" i="91"/>
  <c r="H38" i="91"/>
  <c r="L37" i="91"/>
  <c r="H37" i="91"/>
  <c r="L36" i="91"/>
  <c r="H36" i="91"/>
  <c r="L35" i="91"/>
  <c r="H35" i="91"/>
  <c r="L34" i="91"/>
  <c r="H34" i="91"/>
  <c r="U118" i="90" l="1"/>
  <c r="T118" i="90"/>
  <c r="S118" i="90"/>
  <c r="R118" i="90"/>
  <c r="Q118" i="90"/>
  <c r="P118" i="90"/>
  <c r="O118" i="90"/>
  <c r="N118" i="90"/>
  <c r="M118" i="90"/>
  <c r="L118" i="90"/>
  <c r="K118" i="90"/>
  <c r="J118" i="90"/>
  <c r="I118" i="90"/>
  <c r="H118" i="90"/>
  <c r="G118" i="90"/>
  <c r="G120" i="90" s="1"/>
  <c r="U96" i="90"/>
  <c r="T96" i="90"/>
  <c r="S96" i="90"/>
  <c r="R96" i="90"/>
  <c r="Q96" i="90"/>
  <c r="P96" i="90"/>
  <c r="O96" i="90"/>
  <c r="O98" i="90" s="1"/>
  <c r="N96" i="90"/>
  <c r="N98" i="90" s="1"/>
  <c r="M96" i="90"/>
  <c r="L96" i="90"/>
  <c r="K96" i="90"/>
  <c r="J96" i="90"/>
  <c r="I96" i="90"/>
  <c r="H96" i="90"/>
  <c r="G96" i="90"/>
  <c r="G98" i="90" s="1"/>
  <c r="U74" i="90"/>
  <c r="U76" i="90" s="1"/>
  <c r="T74" i="90"/>
  <c r="T76" i="90" s="1"/>
  <c r="S74" i="90"/>
  <c r="S76" i="90" s="1"/>
  <c r="R74" i="90"/>
  <c r="Q74" i="90"/>
  <c r="P74" i="90"/>
  <c r="O74" i="90"/>
  <c r="N74" i="90"/>
  <c r="M74" i="90"/>
  <c r="L74" i="90"/>
  <c r="K74" i="90"/>
  <c r="J74" i="90"/>
  <c r="I74" i="90"/>
  <c r="I76" i="90" s="1"/>
  <c r="H74" i="90"/>
  <c r="H76" i="90" s="1"/>
  <c r="G74" i="90"/>
  <c r="G76" i="90" s="1"/>
  <c r="U48" i="90"/>
  <c r="U50" i="90" s="1"/>
  <c r="T48" i="90"/>
  <c r="T50" i="90" s="1"/>
  <c r="S48" i="90"/>
  <c r="S50" i="90" s="1"/>
  <c r="R48" i="90"/>
  <c r="R50" i="90" s="1"/>
  <c r="Q48" i="90"/>
  <c r="Q50" i="90" s="1"/>
  <c r="P48" i="90"/>
  <c r="P50" i="90" s="1"/>
  <c r="O48" i="90"/>
  <c r="O50" i="90" s="1"/>
  <c r="N48" i="90"/>
  <c r="N50" i="90" s="1"/>
  <c r="M48" i="90"/>
  <c r="M50" i="90" s="1"/>
  <c r="L48" i="90"/>
  <c r="L50" i="90" s="1"/>
  <c r="K48" i="90"/>
  <c r="K50" i="90" s="1"/>
  <c r="J48" i="90"/>
  <c r="J50" i="90" s="1"/>
  <c r="I48" i="90"/>
  <c r="I50" i="90" s="1"/>
  <c r="H48" i="90"/>
  <c r="H50" i="90" s="1"/>
  <c r="G48" i="90"/>
  <c r="G50" i="90" s="1"/>
  <c r="U33" i="90"/>
  <c r="U35" i="90" s="1"/>
  <c r="T33" i="90"/>
  <c r="T35" i="90" s="1"/>
  <c r="S33" i="90"/>
  <c r="S35" i="90" s="1"/>
  <c r="R33" i="90"/>
  <c r="R35" i="90" s="1"/>
  <c r="Q33" i="90"/>
  <c r="Q35" i="90" s="1"/>
  <c r="P33" i="90"/>
  <c r="P35" i="90" s="1"/>
  <c r="O33" i="90"/>
  <c r="O35" i="90" s="1"/>
  <c r="N33" i="90"/>
  <c r="N35" i="90" s="1"/>
  <c r="M33" i="90"/>
  <c r="M35" i="90" s="1"/>
  <c r="L33" i="90"/>
  <c r="L35" i="90" s="1"/>
  <c r="K33" i="90"/>
  <c r="K35" i="90" s="1"/>
  <c r="J33" i="90"/>
  <c r="J35" i="90" s="1"/>
  <c r="I33" i="90"/>
  <c r="I35" i="90" s="1"/>
  <c r="H33" i="90"/>
  <c r="H35" i="90" s="1"/>
  <c r="G33" i="90"/>
  <c r="G35" i="90" s="1"/>
  <c r="U18" i="90"/>
  <c r="U20" i="90" s="1"/>
  <c r="T18" i="90"/>
  <c r="T20" i="90" s="1"/>
  <c r="S18" i="90"/>
  <c r="S20" i="90" s="1"/>
  <c r="R18" i="90"/>
  <c r="R20" i="90" s="1"/>
  <c r="Q18" i="90"/>
  <c r="Q20" i="90" s="1"/>
  <c r="P18" i="90"/>
  <c r="P20" i="90" s="1"/>
  <c r="O18" i="90"/>
  <c r="O20" i="90" s="1"/>
  <c r="N18" i="90"/>
  <c r="N20" i="90" s="1"/>
  <c r="M18" i="90"/>
  <c r="M20" i="90" s="1"/>
  <c r="L18" i="90"/>
  <c r="L20" i="90" s="1"/>
  <c r="K18" i="90"/>
  <c r="K20" i="90" s="1"/>
  <c r="J18" i="90"/>
  <c r="J20" i="90" s="1"/>
  <c r="I18" i="90"/>
  <c r="I20" i="90" s="1"/>
  <c r="H18" i="90"/>
  <c r="H20" i="90" s="1"/>
  <c r="G18" i="90"/>
  <c r="G20" i="90" s="1"/>
  <c r="V50" i="89"/>
  <c r="U50" i="89"/>
  <c r="T50" i="89"/>
  <c r="S50" i="89"/>
  <c r="R50" i="89"/>
  <c r="Q50" i="89"/>
  <c r="P50" i="89"/>
  <c r="O50" i="89"/>
  <c r="N50" i="89"/>
  <c r="M50" i="89"/>
  <c r="L50" i="89"/>
  <c r="K50" i="89"/>
  <c r="J50" i="89"/>
  <c r="I50" i="89"/>
  <c r="H50" i="89"/>
  <c r="V47" i="89"/>
  <c r="U47" i="89"/>
  <c r="T47" i="89"/>
  <c r="S47" i="89"/>
  <c r="R47" i="89"/>
  <c r="Q47" i="89"/>
  <c r="P47" i="89"/>
  <c r="O47" i="89"/>
  <c r="N47" i="89"/>
  <c r="M47" i="89"/>
  <c r="L47" i="89"/>
  <c r="K47" i="89"/>
  <c r="J47" i="89"/>
  <c r="I47" i="89"/>
  <c r="H47" i="89"/>
  <c r="G47" i="89"/>
  <c r="F47" i="89"/>
  <c r="E47" i="89"/>
  <c r="D47" i="89"/>
  <c r="V34" i="89"/>
  <c r="U34" i="89"/>
  <c r="T34" i="89"/>
  <c r="S34" i="89"/>
  <c r="R34" i="89"/>
  <c r="Q34" i="89"/>
  <c r="P34" i="89"/>
  <c r="O34" i="89"/>
  <c r="N34" i="89"/>
  <c r="M34" i="89"/>
  <c r="L34" i="89"/>
  <c r="K34" i="89"/>
  <c r="J34" i="89"/>
  <c r="I34" i="89"/>
  <c r="H34" i="89"/>
  <c r="V31" i="89"/>
  <c r="U31" i="89"/>
  <c r="T31" i="89"/>
  <c r="S31" i="89"/>
  <c r="R31" i="89"/>
  <c r="Q31" i="89"/>
  <c r="P31" i="89"/>
  <c r="O31" i="89"/>
  <c r="N31" i="89"/>
  <c r="M31" i="89"/>
  <c r="L31" i="89"/>
  <c r="K31" i="89"/>
  <c r="J31" i="89"/>
  <c r="I31" i="89"/>
  <c r="H31" i="89"/>
  <c r="G31" i="89"/>
  <c r="F31" i="89"/>
  <c r="E31" i="89"/>
  <c r="D31" i="89"/>
  <c r="V17" i="89"/>
  <c r="U17" i="89"/>
  <c r="T17" i="89"/>
  <c r="S17" i="89"/>
  <c r="R17" i="89"/>
  <c r="Q17" i="89"/>
  <c r="P17" i="89"/>
  <c r="O17" i="89"/>
  <c r="N17" i="89"/>
  <c r="M17" i="89"/>
  <c r="L17" i="89"/>
  <c r="K17" i="89"/>
  <c r="J17" i="89"/>
  <c r="I17" i="89"/>
  <c r="H17" i="89"/>
  <c r="V14" i="89"/>
  <c r="U14" i="89"/>
  <c r="T14" i="89"/>
  <c r="S14" i="89"/>
  <c r="R14" i="89"/>
  <c r="Q14" i="89"/>
  <c r="P14" i="89"/>
  <c r="O14" i="89"/>
  <c r="N14" i="89"/>
  <c r="M14" i="89"/>
  <c r="L14" i="89"/>
  <c r="K14" i="89"/>
  <c r="J14" i="89"/>
  <c r="I14" i="89"/>
  <c r="H14" i="89"/>
  <c r="G14" i="89"/>
  <c r="F14" i="89"/>
  <c r="E14" i="89"/>
  <c r="D14" i="89"/>
  <c r="S44" i="88"/>
  <c r="R44" i="88"/>
  <c r="Q44" i="88"/>
  <c r="P44" i="88"/>
  <c r="O44" i="88"/>
  <c r="N44" i="88"/>
  <c r="M44" i="88"/>
  <c r="L44" i="88"/>
  <c r="K44" i="88"/>
  <c r="J44" i="88"/>
  <c r="I44" i="88"/>
  <c r="H44" i="88"/>
  <c r="G44" i="88"/>
  <c r="F44" i="88"/>
  <c r="E44" i="88"/>
  <c r="D44" i="88"/>
  <c r="S43" i="88"/>
  <c r="R43" i="88"/>
  <c r="Q43" i="88"/>
  <c r="P43" i="88"/>
  <c r="O43" i="88"/>
  <c r="N43" i="88"/>
  <c r="M43" i="88"/>
  <c r="L43" i="88"/>
  <c r="K43" i="88"/>
  <c r="J43" i="88"/>
  <c r="I43" i="88"/>
  <c r="H43" i="88"/>
  <c r="G43" i="88"/>
  <c r="F43" i="88"/>
  <c r="E43" i="88"/>
  <c r="D43" i="88"/>
  <c r="D45" i="88" s="1"/>
  <c r="S42" i="88"/>
  <c r="R42" i="88"/>
  <c r="Q42" i="88"/>
  <c r="P42" i="88"/>
  <c r="O42" i="88"/>
  <c r="N42" i="88"/>
  <c r="M42" i="88"/>
  <c r="L42" i="88"/>
  <c r="K42" i="88"/>
  <c r="J42" i="88"/>
  <c r="I42" i="88"/>
  <c r="H42" i="88"/>
  <c r="G42" i="88"/>
  <c r="F42" i="88"/>
  <c r="E42" i="88"/>
  <c r="D42" i="88"/>
  <c r="S41" i="88"/>
  <c r="R41" i="88"/>
  <c r="Q41" i="88"/>
  <c r="P41" i="88"/>
  <c r="O41" i="88"/>
  <c r="N41" i="88"/>
  <c r="M41" i="88"/>
  <c r="L41" i="88"/>
  <c r="K41" i="88"/>
  <c r="J41" i="88"/>
  <c r="I41" i="88"/>
  <c r="H41" i="88"/>
  <c r="G41" i="88"/>
  <c r="F41" i="88"/>
  <c r="E41" i="88"/>
  <c r="D41" i="88"/>
  <c r="S36" i="88"/>
  <c r="R36" i="88"/>
  <c r="Q36" i="88"/>
  <c r="P36" i="88"/>
  <c r="O36" i="88"/>
  <c r="N36" i="88"/>
  <c r="M36" i="88"/>
  <c r="L36" i="88"/>
  <c r="K36" i="88"/>
  <c r="J36" i="88"/>
  <c r="I36" i="88"/>
  <c r="H36" i="88"/>
  <c r="G36" i="88"/>
  <c r="F36" i="88"/>
  <c r="E36" i="88"/>
  <c r="D36" i="88"/>
  <c r="S35" i="88"/>
  <c r="R35" i="88"/>
  <c r="Q35" i="88"/>
  <c r="P35" i="88"/>
  <c r="O35" i="88"/>
  <c r="N35" i="88"/>
  <c r="M35" i="88"/>
  <c r="L35" i="88"/>
  <c r="K35" i="88"/>
  <c r="J35" i="88"/>
  <c r="I35" i="88"/>
  <c r="H35" i="88"/>
  <c r="G35" i="88"/>
  <c r="F35" i="88"/>
  <c r="E35" i="88"/>
  <c r="D35" i="88"/>
  <c r="S30" i="88"/>
  <c r="R30" i="88"/>
  <c r="Q30" i="88"/>
  <c r="P30" i="88"/>
  <c r="O30" i="88"/>
  <c r="N30" i="88"/>
  <c r="M30" i="88"/>
  <c r="L30" i="88"/>
  <c r="K30" i="88"/>
  <c r="J30" i="88"/>
  <c r="I30" i="88"/>
  <c r="H30" i="88"/>
  <c r="G30" i="88"/>
  <c r="F30" i="88"/>
  <c r="E30" i="88"/>
  <c r="D30" i="88"/>
  <c r="S29" i="88"/>
  <c r="R29" i="88"/>
  <c r="Q29" i="88"/>
  <c r="P29" i="88"/>
  <c r="O29" i="88"/>
  <c r="N29" i="88"/>
  <c r="M29" i="88"/>
  <c r="L29" i="88"/>
  <c r="K29" i="88"/>
  <c r="J29" i="88"/>
  <c r="I29" i="88"/>
  <c r="H29" i="88"/>
  <c r="G29" i="88"/>
  <c r="F29" i="88"/>
  <c r="E29" i="88"/>
  <c r="D29" i="88"/>
  <c r="S28" i="88"/>
  <c r="R28" i="88"/>
  <c r="Q28" i="88"/>
  <c r="P28" i="88"/>
  <c r="O28" i="88"/>
  <c r="N28" i="88"/>
  <c r="M28" i="88"/>
  <c r="L28" i="88"/>
  <c r="K28" i="88"/>
  <c r="J28" i="88"/>
  <c r="I28" i="88"/>
  <c r="H28" i="88"/>
  <c r="G28" i="88"/>
  <c r="F28" i="88"/>
  <c r="E28" i="88"/>
  <c r="D28" i="88"/>
  <c r="S27" i="88"/>
  <c r="R27" i="88"/>
  <c r="Q27" i="88"/>
  <c r="P27" i="88"/>
  <c r="O27" i="88"/>
  <c r="N27" i="88"/>
  <c r="M27" i="88"/>
  <c r="L27" i="88"/>
  <c r="K27" i="88"/>
  <c r="J27" i="88"/>
  <c r="I27" i="88"/>
  <c r="H27" i="88"/>
  <c r="G27" i="88"/>
  <c r="F27" i="88"/>
  <c r="E27" i="88"/>
  <c r="D27" i="88"/>
  <c r="S22" i="88"/>
  <c r="R22" i="88"/>
  <c r="Q22" i="88"/>
  <c r="P22" i="88"/>
  <c r="O22" i="88"/>
  <c r="N22" i="88"/>
  <c r="M22" i="88"/>
  <c r="L22" i="88"/>
  <c r="K22" i="88"/>
  <c r="J22" i="88"/>
  <c r="I22" i="88"/>
  <c r="H22" i="88"/>
  <c r="G22" i="88"/>
  <c r="F22" i="88"/>
  <c r="E22" i="88"/>
  <c r="D22" i="88"/>
  <c r="S21" i="88"/>
  <c r="R21" i="88"/>
  <c r="Q21" i="88"/>
  <c r="P21" i="88"/>
  <c r="O21" i="88"/>
  <c r="N21" i="88"/>
  <c r="M21" i="88"/>
  <c r="L21" i="88"/>
  <c r="K21" i="88"/>
  <c r="J21" i="88"/>
  <c r="I21" i="88"/>
  <c r="H21" i="88"/>
  <c r="G21" i="88"/>
  <c r="F21" i="88"/>
  <c r="E21" i="88"/>
  <c r="D21" i="88"/>
  <c r="S16" i="88"/>
  <c r="R16" i="88"/>
  <c r="Q16" i="88"/>
  <c r="P16" i="88"/>
  <c r="O16" i="88"/>
  <c r="N16" i="88"/>
  <c r="M16" i="88"/>
  <c r="L16" i="88"/>
  <c r="K16" i="88"/>
  <c r="J16" i="88"/>
  <c r="I16" i="88"/>
  <c r="H16" i="88"/>
  <c r="H17" i="88" s="1"/>
  <c r="G16" i="88"/>
  <c r="F16" i="88"/>
  <c r="E16" i="88"/>
  <c r="D16" i="88"/>
  <c r="S15" i="88"/>
  <c r="R15" i="88"/>
  <c r="Q15" i="88"/>
  <c r="P15" i="88"/>
  <c r="O15" i="88"/>
  <c r="N15" i="88"/>
  <c r="M15" i="88"/>
  <c r="L15" i="88"/>
  <c r="K15" i="88"/>
  <c r="J15" i="88"/>
  <c r="I15" i="88"/>
  <c r="H15" i="88"/>
  <c r="G15" i="88"/>
  <c r="F15" i="88"/>
  <c r="E15" i="88"/>
  <c r="D15" i="88"/>
  <c r="S14" i="88"/>
  <c r="R14" i="88"/>
  <c r="Q14" i="88"/>
  <c r="P14" i="88"/>
  <c r="O14" i="88"/>
  <c r="N14" i="88"/>
  <c r="M14" i="88"/>
  <c r="L14" i="88"/>
  <c r="K14" i="88"/>
  <c r="J14" i="88"/>
  <c r="I14" i="88"/>
  <c r="H14" i="88"/>
  <c r="G14" i="88"/>
  <c r="F14" i="88"/>
  <c r="E14" i="88"/>
  <c r="D14" i="88"/>
  <c r="S13" i="88"/>
  <c r="R13" i="88"/>
  <c r="Q13" i="88"/>
  <c r="P13" i="88"/>
  <c r="O13" i="88"/>
  <c r="N13" i="88"/>
  <c r="M13" i="88"/>
  <c r="L13" i="88"/>
  <c r="K13" i="88"/>
  <c r="J13" i="88"/>
  <c r="I13" i="88"/>
  <c r="H13" i="88"/>
  <c r="G13" i="88"/>
  <c r="F13" i="88"/>
  <c r="E13" i="88"/>
  <c r="D13" i="88"/>
  <c r="S8" i="88"/>
  <c r="R8" i="88"/>
  <c r="Q8" i="88"/>
  <c r="P8" i="88"/>
  <c r="O8" i="88"/>
  <c r="N8" i="88"/>
  <c r="M8" i="88"/>
  <c r="L8" i="88"/>
  <c r="K8" i="88"/>
  <c r="J8" i="88"/>
  <c r="I8" i="88"/>
  <c r="H8" i="88"/>
  <c r="G8" i="88"/>
  <c r="F8" i="88"/>
  <c r="E8" i="88"/>
  <c r="D8" i="88"/>
  <c r="S7" i="88"/>
  <c r="R7" i="88"/>
  <c r="Q7" i="88"/>
  <c r="P7" i="88"/>
  <c r="O7" i="88"/>
  <c r="N7" i="88"/>
  <c r="M7" i="88"/>
  <c r="L7" i="88"/>
  <c r="K7" i="88"/>
  <c r="J7" i="88"/>
  <c r="I7" i="88"/>
  <c r="H7" i="88"/>
  <c r="G7" i="88"/>
  <c r="F7" i="88"/>
  <c r="E7" i="88"/>
  <c r="D7" i="88"/>
  <c r="S90" i="87"/>
  <c r="R90" i="87"/>
  <c r="Q90" i="87"/>
  <c r="P90" i="87"/>
  <c r="O90" i="87"/>
  <c r="N90" i="87"/>
  <c r="M90" i="87"/>
  <c r="L90" i="87"/>
  <c r="K90" i="87"/>
  <c r="J90" i="87"/>
  <c r="I90" i="87"/>
  <c r="H90" i="87"/>
  <c r="G90" i="87"/>
  <c r="F90" i="87"/>
  <c r="E90" i="87"/>
  <c r="D90" i="87"/>
  <c r="S87" i="87"/>
  <c r="R87" i="87"/>
  <c r="Q87" i="87"/>
  <c r="P87" i="87"/>
  <c r="O87" i="87"/>
  <c r="N87" i="87"/>
  <c r="M87" i="87"/>
  <c r="L87" i="87"/>
  <c r="K87" i="87"/>
  <c r="J87" i="87"/>
  <c r="I87" i="87"/>
  <c r="H87" i="87"/>
  <c r="G87" i="87"/>
  <c r="F87" i="87"/>
  <c r="E87" i="87"/>
  <c r="D87" i="87"/>
  <c r="S81" i="87"/>
  <c r="R81" i="87"/>
  <c r="Q81" i="87"/>
  <c r="P81" i="87"/>
  <c r="O81" i="87"/>
  <c r="N81" i="87"/>
  <c r="M81" i="87"/>
  <c r="L81" i="87"/>
  <c r="K81" i="87"/>
  <c r="J81" i="87"/>
  <c r="I81" i="87"/>
  <c r="H81" i="87"/>
  <c r="G81" i="87"/>
  <c r="F81" i="87"/>
  <c r="E81" i="87"/>
  <c r="D81" i="87"/>
  <c r="S78" i="87"/>
  <c r="R78" i="87"/>
  <c r="Q78" i="87"/>
  <c r="P78" i="87"/>
  <c r="O78" i="87"/>
  <c r="N78" i="87"/>
  <c r="M78" i="87"/>
  <c r="L78" i="87"/>
  <c r="K78" i="87"/>
  <c r="J78" i="87"/>
  <c r="I78" i="87"/>
  <c r="H78" i="87"/>
  <c r="G78" i="87"/>
  <c r="F78" i="87"/>
  <c r="E78" i="87"/>
  <c r="D78" i="87"/>
  <c r="S72" i="87"/>
  <c r="R72" i="87"/>
  <c r="Q72" i="87"/>
  <c r="P72" i="87"/>
  <c r="O72" i="87"/>
  <c r="N72" i="87"/>
  <c r="M72" i="87"/>
  <c r="L72" i="87"/>
  <c r="K72" i="87"/>
  <c r="J72" i="87"/>
  <c r="I72" i="87"/>
  <c r="H72" i="87"/>
  <c r="G72" i="87"/>
  <c r="F72" i="87"/>
  <c r="E72" i="87"/>
  <c r="D72" i="87"/>
  <c r="S69" i="87"/>
  <c r="R69" i="87"/>
  <c r="Q69" i="87"/>
  <c r="P69" i="87"/>
  <c r="O69" i="87"/>
  <c r="N69" i="87"/>
  <c r="M69" i="87"/>
  <c r="L69" i="87"/>
  <c r="K69" i="87"/>
  <c r="J69" i="87"/>
  <c r="I69" i="87"/>
  <c r="H69" i="87"/>
  <c r="G69" i="87"/>
  <c r="F69" i="87"/>
  <c r="E69" i="87"/>
  <c r="D69" i="87"/>
  <c r="N104" i="86"/>
  <c r="N114" i="86" s="1"/>
  <c r="U104" i="86"/>
  <c r="U106" i="86" s="1"/>
  <c r="T104" i="86"/>
  <c r="T114" i="86" s="1"/>
  <c r="S104" i="86"/>
  <c r="R104" i="86"/>
  <c r="Q104" i="86"/>
  <c r="P104" i="86"/>
  <c r="O104" i="86"/>
  <c r="M104" i="86"/>
  <c r="L104" i="86"/>
  <c r="K104" i="86"/>
  <c r="J104" i="86"/>
  <c r="J106" i="86" s="1"/>
  <c r="I104" i="86"/>
  <c r="I106" i="86" s="1"/>
  <c r="H104" i="86"/>
  <c r="H114" i="86" s="1"/>
  <c r="G104" i="86"/>
  <c r="F104" i="86"/>
  <c r="U110" i="86"/>
  <c r="U111" i="86" s="1"/>
  <c r="T110" i="86"/>
  <c r="T111" i="86" s="1"/>
  <c r="S110" i="86"/>
  <c r="S111" i="86" s="1"/>
  <c r="R110" i="86"/>
  <c r="R111" i="86" s="1"/>
  <c r="Q110" i="86"/>
  <c r="Q111" i="86" s="1"/>
  <c r="P110" i="86"/>
  <c r="P111" i="86" s="1"/>
  <c r="O110" i="86"/>
  <c r="O111" i="86" s="1"/>
  <c r="N110" i="86"/>
  <c r="N111" i="86" s="1"/>
  <c r="M110" i="86"/>
  <c r="M111" i="86" s="1"/>
  <c r="L110" i="86"/>
  <c r="L111" i="86" s="1"/>
  <c r="K110" i="86"/>
  <c r="K111" i="86" s="1"/>
  <c r="J110" i="86"/>
  <c r="J111" i="86" s="1"/>
  <c r="I110" i="86"/>
  <c r="I111" i="86" s="1"/>
  <c r="H110" i="86"/>
  <c r="H111" i="86" s="1"/>
  <c r="G110" i="86"/>
  <c r="G111" i="86" s="1"/>
  <c r="F110" i="86"/>
  <c r="F111" i="86" s="1"/>
  <c r="F71" i="86"/>
  <c r="U71" i="86"/>
  <c r="T71" i="86"/>
  <c r="S71" i="86"/>
  <c r="R71" i="86"/>
  <c r="Q71" i="86"/>
  <c r="P71" i="86"/>
  <c r="O71" i="86"/>
  <c r="N71" i="86"/>
  <c r="M71" i="86"/>
  <c r="L71" i="86"/>
  <c r="K71" i="86"/>
  <c r="J71" i="86"/>
  <c r="I71" i="86"/>
  <c r="H71" i="86"/>
  <c r="G56" i="86"/>
  <c r="G41" i="86"/>
  <c r="G53" i="86" s="1"/>
  <c r="E31" i="88" l="1"/>
  <c r="M31" i="88"/>
  <c r="M45" i="88"/>
  <c r="N31" i="88"/>
  <c r="N45" i="88"/>
  <c r="O73" i="87"/>
  <c r="O75" i="87" s="1"/>
  <c r="E82" i="87"/>
  <c r="E84" i="87" s="1"/>
  <c r="Q82" i="87"/>
  <c r="Q84" i="87" s="1"/>
  <c r="F82" i="87"/>
  <c r="F84" i="87" s="1"/>
  <c r="R82" i="87"/>
  <c r="R84" i="87" s="1"/>
  <c r="J91" i="87"/>
  <c r="J93" i="87" s="1"/>
  <c r="O45" i="88"/>
  <c r="P31" i="88"/>
  <c r="O82" i="87"/>
  <c r="O84" i="87" s="1"/>
  <c r="K31" i="88"/>
  <c r="H82" i="87"/>
  <c r="H84" i="87" s="1"/>
  <c r="L17" i="88"/>
  <c r="L31" i="88"/>
  <c r="D73" i="87"/>
  <c r="D75" i="87" s="1"/>
  <c r="E73" i="87"/>
  <c r="E75" i="87" s="1"/>
  <c r="Q73" i="87"/>
  <c r="Q75" i="87" s="1"/>
  <c r="M91" i="87"/>
  <c r="M93" i="87" s="1"/>
  <c r="I31" i="88"/>
  <c r="P73" i="87"/>
  <c r="P75" i="87" s="1"/>
  <c r="L91" i="87"/>
  <c r="L93" i="87" s="1"/>
  <c r="G30" i="86"/>
  <c r="F73" i="87"/>
  <c r="F75" i="87" s="1"/>
  <c r="R73" i="87"/>
  <c r="R75" i="87" s="1"/>
  <c r="J82" i="87"/>
  <c r="J84" i="87" s="1"/>
  <c r="N91" i="87"/>
  <c r="N93" i="87" s="1"/>
  <c r="J17" i="88"/>
  <c r="M30" i="86"/>
  <c r="G67" i="86"/>
  <c r="G71" i="86" s="1"/>
  <c r="M120" i="90"/>
  <c r="N120" i="90"/>
  <c r="R76" i="90"/>
  <c r="J76" i="90"/>
  <c r="P98" i="90"/>
  <c r="J120" i="90"/>
  <c r="Q98" i="90"/>
  <c r="K120" i="90"/>
  <c r="R98" i="90"/>
  <c r="L120" i="90"/>
  <c r="S82" i="87"/>
  <c r="S84" i="87" s="1"/>
  <c r="G82" i="87"/>
  <c r="G84" i="87" s="1"/>
  <c r="R91" i="87"/>
  <c r="R93" i="87" s="1"/>
  <c r="G73" i="87"/>
  <c r="G75" i="87" s="1"/>
  <c r="S73" i="87"/>
  <c r="S75" i="87" s="1"/>
  <c r="O91" i="87"/>
  <c r="O93" i="87" s="1"/>
  <c r="J73" i="87"/>
  <c r="J75" i="87" s="1"/>
  <c r="F91" i="87"/>
  <c r="F93" i="87" s="1"/>
  <c r="Q31" i="88"/>
  <c r="H45" i="88"/>
  <c r="P45" i="88"/>
  <c r="G17" i="88"/>
  <c r="F31" i="88"/>
  <c r="I17" i="88"/>
  <c r="S17" i="88"/>
  <c r="R31" i="88"/>
  <c r="J45" i="88"/>
  <c r="O17" i="88"/>
  <c r="D31" i="88"/>
  <c r="P76" i="90"/>
  <c r="L98" i="90"/>
  <c r="Q76" i="90"/>
  <c r="M98" i="90"/>
  <c r="I120" i="90"/>
  <c r="U120" i="90"/>
  <c r="N30" i="86"/>
  <c r="K17" i="88"/>
  <c r="K45" i="88"/>
  <c r="O30" i="86"/>
  <c r="K82" i="87"/>
  <c r="K84" i="87" s="1"/>
  <c r="N82" i="87"/>
  <c r="N84" i="87" s="1"/>
  <c r="I45" i="88"/>
  <c r="L45" i="88"/>
  <c r="H73" i="87"/>
  <c r="H75" i="87" s="1"/>
  <c r="L82" i="87"/>
  <c r="L84" i="87" s="1"/>
  <c r="J31" i="88"/>
  <c r="K76" i="90"/>
  <c r="O120" i="90"/>
  <c r="L76" i="90"/>
  <c r="H98" i="90"/>
  <c r="T98" i="90"/>
  <c r="P120" i="90"/>
  <c r="O31" i="88"/>
  <c r="M76" i="90"/>
  <c r="I98" i="90"/>
  <c r="Q120" i="90"/>
  <c r="P30" i="86"/>
  <c r="K73" i="87"/>
  <c r="K75" i="87" s="1"/>
  <c r="M17" i="88"/>
  <c r="D17" i="88"/>
  <c r="P17" i="88"/>
  <c r="N76" i="90"/>
  <c r="J98" i="90"/>
  <c r="R120" i="90"/>
  <c r="L73" i="87"/>
  <c r="L75" i="87" s="1"/>
  <c r="D82" i="87"/>
  <c r="D84" i="87" s="1"/>
  <c r="P82" i="87"/>
  <c r="P84" i="87" s="1"/>
  <c r="H91" i="87"/>
  <c r="H93" i="87" s="1"/>
  <c r="N17" i="88"/>
  <c r="E17" i="88"/>
  <c r="Q17" i="88"/>
  <c r="E45" i="88"/>
  <c r="Q45" i="88"/>
  <c r="O76" i="90"/>
  <c r="K98" i="90"/>
  <c r="S120" i="90"/>
  <c r="F17" i="88"/>
  <c r="R17" i="88"/>
  <c r="F45" i="88"/>
  <c r="R45" i="88"/>
  <c r="H120" i="90"/>
  <c r="T120" i="90"/>
  <c r="G31" i="88"/>
  <c r="S31" i="88"/>
  <c r="G45" i="88"/>
  <c r="S45" i="88"/>
  <c r="H31" i="88"/>
  <c r="U98" i="90"/>
  <c r="S98" i="90"/>
  <c r="I73" i="87"/>
  <c r="I75" i="87" s="1"/>
  <c r="I82" i="87"/>
  <c r="I84" i="87" s="1"/>
  <c r="K91" i="87"/>
  <c r="K93" i="87" s="1"/>
  <c r="M73" i="87"/>
  <c r="M75" i="87" s="1"/>
  <c r="M82" i="87"/>
  <c r="M84" i="87" s="1"/>
  <c r="N73" i="87"/>
  <c r="N75" i="87" s="1"/>
  <c r="D91" i="87"/>
  <c r="D93" i="87" s="1"/>
  <c r="P91" i="87"/>
  <c r="P93" i="87" s="1"/>
  <c r="G91" i="87"/>
  <c r="G93" i="87" s="1"/>
  <c r="S91" i="87"/>
  <c r="S93" i="87" s="1"/>
  <c r="E91" i="87"/>
  <c r="E93" i="87" s="1"/>
  <c r="Q91" i="87"/>
  <c r="Q93" i="87" s="1"/>
  <c r="I91" i="87"/>
  <c r="I93" i="87" s="1"/>
  <c r="Q30" i="86"/>
  <c r="S30" i="86"/>
  <c r="U114" i="86"/>
  <c r="H30" i="86"/>
  <c r="I30" i="86"/>
  <c r="J30" i="86"/>
  <c r="R30" i="86"/>
  <c r="T30" i="86"/>
  <c r="U30" i="86"/>
  <c r="K30" i="86"/>
  <c r="L30" i="86"/>
  <c r="L114" i="86"/>
  <c r="L106" i="86"/>
  <c r="L115" i="86" s="1"/>
  <c r="L116" i="86" s="1"/>
  <c r="P114" i="86"/>
  <c r="P106" i="86"/>
  <c r="P115" i="86" s="1"/>
  <c r="P116" i="86" s="1"/>
  <c r="I115" i="86"/>
  <c r="I116" i="86" s="1"/>
  <c r="F114" i="86"/>
  <c r="F106" i="86"/>
  <c r="F115" i="86" s="1"/>
  <c r="F116" i="86" s="1"/>
  <c r="R114" i="86"/>
  <c r="R106" i="86"/>
  <c r="R115" i="86" s="1"/>
  <c r="R116" i="86" s="1"/>
  <c r="M114" i="86"/>
  <c r="M106" i="86"/>
  <c r="M115" i="86" s="1"/>
  <c r="M116" i="86" s="1"/>
  <c r="Q114" i="86"/>
  <c r="Q106" i="86"/>
  <c r="Q115" i="86" s="1"/>
  <c r="Q116" i="86" s="1"/>
  <c r="G114" i="86"/>
  <c r="G106" i="86"/>
  <c r="G115" i="86" s="1"/>
  <c r="G116" i="86" s="1"/>
  <c r="S114" i="86"/>
  <c r="S106" i="86"/>
  <c r="S115" i="86" s="1"/>
  <c r="S116" i="86" s="1"/>
  <c r="O114" i="86"/>
  <c r="O106" i="86"/>
  <c r="O115" i="86" s="1"/>
  <c r="O116" i="86" s="1"/>
  <c r="J115" i="86"/>
  <c r="J116" i="86" s="1"/>
  <c r="U115" i="86"/>
  <c r="U116" i="86" s="1"/>
  <c r="K106" i="86"/>
  <c r="K115" i="86" s="1"/>
  <c r="K116" i="86" s="1"/>
  <c r="K114" i="86"/>
  <c r="I114" i="86"/>
  <c r="J114" i="86"/>
  <c r="N106" i="86"/>
  <c r="N115" i="86" s="1"/>
  <c r="N116" i="86" s="1"/>
  <c r="H106" i="86"/>
  <c r="H115" i="86" s="1"/>
  <c r="H116" i="86" s="1"/>
  <c r="T106" i="86"/>
  <c r="T115" i="86" s="1"/>
  <c r="T116" i="86" s="1"/>
  <c r="C10" i="1" l="1"/>
  <c r="B9" i="1"/>
  <c r="C8" i="1"/>
  <c r="C7" i="1"/>
  <c r="C6" i="1"/>
  <c r="C5" i="1"/>
  <c r="B4" i="1"/>
  <c r="A5" i="1" l="1"/>
  <c r="A6" i="1" s="1"/>
  <c r="A7" i="1" l="1"/>
  <c r="A8" i="1" s="1"/>
  <c r="A9" i="1" s="1"/>
  <c r="A10" i="1" s="1"/>
  <c r="A11" i="1" s="1"/>
  <c r="A12" i="1" s="1"/>
  <c r="A13" i="1" s="1"/>
  <c r="A14" i="1" s="1"/>
  <c r="A15" i="1" s="1"/>
  <c r="A16" i="1" s="1"/>
  <c r="A17" i="1" s="1"/>
  <c r="A18" i="1" l="1"/>
  <c r="A19" i="1" s="1"/>
  <c r="A20" i="1" s="1"/>
  <c r="A21" i="1" s="1"/>
  <c r="F28" i="87"/>
</calcChain>
</file>

<file path=xl/sharedStrings.xml><?xml version="1.0" encoding="utf-8"?>
<sst xmlns="http://schemas.openxmlformats.org/spreadsheetml/2006/main" count="2065" uniqueCount="631">
  <si>
    <t>編號</t>
    <phoneticPr fontId="20" type="noConversion"/>
  </si>
  <si>
    <t>A</t>
  </si>
  <si>
    <t>B</t>
  </si>
  <si>
    <t>Change in Key Rate</t>
  </si>
  <si>
    <t>B.</t>
  </si>
  <si>
    <t>….</t>
  </si>
  <si>
    <t>Dollar Value of 1bp</t>
    <phoneticPr fontId="20" type="noConversion"/>
  </si>
  <si>
    <t>Key Rate Duration</t>
    <phoneticPr fontId="20" type="noConversion"/>
  </si>
  <si>
    <r>
      <rPr>
        <sz val="12"/>
        <rFont val="標楷體"/>
        <family val="4"/>
        <charset val="136"/>
      </rPr>
      <t>指定附表</t>
    </r>
    <r>
      <rPr>
        <sz val="12"/>
        <rFont val="Times New Roman"/>
        <family val="1"/>
      </rPr>
      <t>1-1-1</t>
    </r>
    <r>
      <rPr>
        <sz val="12"/>
        <rFont val="標楷體"/>
        <family val="4"/>
        <charset val="136"/>
      </rPr>
      <t>：有效存續期間計算方式</t>
    </r>
    <phoneticPr fontId="20" type="noConversion"/>
  </si>
  <si>
    <r>
      <rPr>
        <sz val="12"/>
        <rFont val="標楷體"/>
        <family val="4"/>
        <charset val="136"/>
      </rPr>
      <t>有效存續期間計算方式</t>
    </r>
  </si>
  <si>
    <r>
      <rPr>
        <sz val="12"/>
        <rFont val="標楷體"/>
        <family val="4"/>
        <charset val="136"/>
      </rPr>
      <t>評估方式</t>
    </r>
  </si>
  <si>
    <r>
      <rPr>
        <sz val="12"/>
        <rFont val="標楷體"/>
        <family val="4"/>
        <charset val="136"/>
      </rPr>
      <t>評估結果</t>
    </r>
  </si>
  <si>
    <r>
      <rPr>
        <sz val="12"/>
        <rFont val="標楷體"/>
        <family val="4"/>
        <charset val="136"/>
      </rPr>
      <t>資產面</t>
    </r>
  </si>
  <si>
    <r>
      <rPr>
        <sz val="12"/>
        <rFont val="標楷體"/>
        <family val="4"/>
        <charset val="136"/>
      </rPr>
      <t>資產類別</t>
    </r>
    <phoneticPr fontId="20" type="noConversion"/>
  </si>
  <si>
    <r>
      <rPr>
        <sz val="12"/>
        <rFont val="標楷體"/>
        <family val="4"/>
        <charset val="136"/>
      </rPr>
      <t>合計</t>
    </r>
  </si>
  <si>
    <r>
      <rPr>
        <sz val="12"/>
        <rFont val="標楷體"/>
        <family val="4"/>
        <charset val="136"/>
      </rPr>
      <t>負債面</t>
    </r>
  </si>
  <si>
    <r>
      <rPr>
        <sz val="12"/>
        <rFont val="標楷體"/>
        <family val="4"/>
        <charset val="136"/>
      </rPr>
      <t>利率資本需求</t>
    </r>
    <r>
      <rPr>
        <sz val="12"/>
        <rFont val="Times New Roman"/>
        <family val="1"/>
      </rPr>
      <t>/</t>
    </r>
    <r>
      <rPr>
        <sz val="12"/>
        <rFont val="標楷體"/>
        <family val="4"/>
        <charset val="136"/>
      </rPr>
      <t>股東權益之計算方式</t>
    </r>
  </si>
  <si>
    <r>
      <t>(</t>
    </r>
    <r>
      <rPr>
        <sz val="12"/>
        <color theme="1"/>
        <rFont val="標楷體"/>
        <family val="4"/>
        <charset val="136"/>
      </rPr>
      <t>單位：億元</t>
    </r>
    <r>
      <rPr>
        <sz val="12"/>
        <color theme="1"/>
        <rFont val="Times New Roman"/>
        <family val="1"/>
      </rPr>
      <t>/%)</t>
    </r>
    <phoneticPr fontId="67" type="noConversion"/>
  </si>
  <si>
    <r>
      <rPr>
        <sz val="12"/>
        <rFont val="標楷體"/>
        <family val="4"/>
        <charset val="136"/>
      </rPr>
      <t>自有資本</t>
    </r>
  </si>
  <si>
    <r>
      <rPr>
        <sz val="12"/>
        <rFont val="標楷體"/>
        <family val="4"/>
        <charset val="136"/>
      </rPr>
      <t>風險資本</t>
    </r>
  </si>
  <si>
    <r>
      <rPr>
        <sz val="12"/>
        <color theme="1"/>
        <rFont val="標楷體"/>
        <family val="4"/>
        <charset val="136"/>
      </rPr>
      <t>實際值</t>
    </r>
    <phoneticPr fontId="69" type="noConversion"/>
  </si>
  <si>
    <r>
      <rPr>
        <sz val="12"/>
        <color theme="1"/>
        <rFont val="標楷體"/>
        <family val="4"/>
        <charset val="136"/>
      </rPr>
      <t>增資計畫</t>
    </r>
    <phoneticPr fontId="67" type="noConversion"/>
  </si>
  <si>
    <r>
      <t xml:space="preserve">ICS </t>
    </r>
    <r>
      <rPr>
        <sz val="12"/>
        <color theme="1"/>
        <rFont val="標楷體"/>
        <family val="4"/>
        <charset val="136"/>
      </rPr>
      <t>利率風險資本</t>
    </r>
  </si>
  <si>
    <r>
      <t>RBC</t>
    </r>
    <r>
      <rPr>
        <sz val="12"/>
        <color theme="1"/>
        <rFont val="標楷體"/>
        <family val="4"/>
        <charset val="136"/>
      </rPr>
      <t>調整後利率後風險資本額</t>
    </r>
    <phoneticPr fontId="20" type="noConversion"/>
  </si>
  <si>
    <r>
      <t xml:space="preserve">  </t>
    </r>
    <r>
      <rPr>
        <sz val="12"/>
        <color theme="1"/>
        <rFont val="標楷體"/>
        <family val="4"/>
        <charset val="136"/>
      </rPr>
      <t>當年度一年期利差損總計</t>
    </r>
    <phoneticPr fontId="20" type="noConversion"/>
  </si>
  <si>
    <r>
      <t xml:space="preserve">  (x+y)</t>
    </r>
    <r>
      <rPr>
        <sz val="12"/>
        <color theme="1"/>
        <rFont val="標楷體"/>
        <family val="4"/>
        <charset val="136"/>
      </rPr>
      <t>倍數</t>
    </r>
    <phoneticPr fontId="69" type="noConversion"/>
  </si>
  <si>
    <r>
      <t xml:space="preserve">  </t>
    </r>
    <r>
      <rPr>
        <sz val="12"/>
        <color theme="1"/>
        <rFont val="標楷體"/>
        <family val="4"/>
        <charset val="136"/>
      </rPr>
      <t>以</t>
    </r>
    <r>
      <rPr>
        <sz val="12"/>
        <color theme="1"/>
        <rFont val="Times New Roman"/>
        <family val="1"/>
      </rPr>
      <t>(x+y)</t>
    </r>
    <r>
      <rPr>
        <sz val="12"/>
        <color theme="1"/>
        <rFont val="標楷體"/>
        <family val="4"/>
        <charset val="136"/>
      </rPr>
      <t>倍數計算之風險資本</t>
    </r>
    <phoneticPr fontId="20" type="noConversion"/>
  </si>
  <si>
    <r>
      <t xml:space="preserve">RBC </t>
    </r>
    <r>
      <rPr>
        <sz val="12"/>
        <color theme="1"/>
        <rFont val="標楷體"/>
        <family val="4"/>
        <charset val="136"/>
      </rPr>
      <t>風險資本總額</t>
    </r>
  </si>
  <si>
    <r>
      <t xml:space="preserve">RBC </t>
    </r>
    <r>
      <rPr>
        <sz val="12"/>
        <color theme="1"/>
        <rFont val="標楷體"/>
        <family val="4"/>
        <charset val="136"/>
      </rPr>
      <t>自有本總額</t>
    </r>
  </si>
  <si>
    <r>
      <rPr>
        <sz val="12"/>
        <color theme="1"/>
        <rFont val="標楷體"/>
        <family val="4"/>
        <charset val="136"/>
      </rPr>
      <t>不含投資型保險專設帳簿之資產總額</t>
    </r>
  </si>
  <si>
    <r>
      <rPr>
        <sz val="12"/>
        <color theme="1"/>
        <rFont val="標楷體"/>
        <family val="4"/>
        <charset val="136"/>
      </rPr>
      <t>淨值比率</t>
    </r>
    <phoneticPr fontId="67" type="noConversion"/>
  </si>
  <si>
    <r>
      <t xml:space="preserve">ICS </t>
    </r>
    <r>
      <rPr>
        <sz val="12"/>
        <color theme="1"/>
        <rFont val="標楷體"/>
        <family val="4"/>
        <charset val="136"/>
      </rPr>
      <t>適格資本</t>
    </r>
  </si>
  <si>
    <r>
      <t xml:space="preserve">ICS </t>
    </r>
    <r>
      <rPr>
        <sz val="12"/>
        <color theme="1"/>
        <rFont val="標楷體"/>
        <family val="4"/>
        <charset val="136"/>
      </rPr>
      <t>風險資本</t>
    </r>
  </si>
  <si>
    <t>DL</t>
  </si>
  <si>
    <t>DA</t>
  </si>
  <si>
    <t>DL-DA</t>
  </si>
  <si>
    <t>DV01L</t>
  </si>
  <si>
    <t>DV01A</t>
  </si>
  <si>
    <t>DV01s=DV01L-DV01A</t>
  </si>
  <si>
    <t>KDL</t>
  </si>
  <si>
    <t>KDA</t>
  </si>
  <si>
    <t>KDL-KDA</t>
  </si>
  <si>
    <t>DV01KL</t>
  </si>
  <si>
    <t>DV01KA</t>
  </si>
  <si>
    <t>DV01Ks=DV01KL-DV01KA</t>
  </si>
  <si>
    <t>…</t>
    <phoneticPr fontId="20" type="noConversion"/>
  </si>
  <si>
    <t>+ CE-BEL</t>
  </si>
  <si>
    <t>+MOCE-RA</t>
  </si>
  <si>
    <t>- CSM</t>
  </si>
  <si>
    <r>
      <rPr>
        <sz val="12"/>
        <rFont val="標楷體"/>
        <family val="4"/>
        <charset val="136"/>
      </rPr>
      <t>評估結果</t>
    </r>
    <r>
      <rPr>
        <sz val="12"/>
        <rFont val="Times New Roman"/>
        <family val="1"/>
      </rPr>
      <t>(</t>
    </r>
    <r>
      <rPr>
        <sz val="12"/>
        <rFont val="標楷體"/>
        <family val="4"/>
        <charset val="136"/>
      </rPr>
      <t>年</t>
    </r>
    <r>
      <rPr>
        <sz val="12"/>
        <rFont val="Times New Roman"/>
        <family val="1"/>
      </rPr>
      <t>)</t>
    </r>
    <phoneticPr fontId="20" type="noConversion"/>
  </si>
  <si>
    <r>
      <rPr>
        <sz val="12"/>
        <rFont val="標楷體"/>
        <family val="4"/>
        <charset val="136"/>
      </rPr>
      <t>利率資本需求</t>
    </r>
    <r>
      <rPr>
        <sz val="12"/>
        <rFont val="Times New Roman"/>
        <family val="1"/>
      </rPr>
      <t>(</t>
    </r>
    <r>
      <rPr>
        <sz val="12"/>
        <rFont val="標楷體"/>
        <family val="4"/>
        <charset val="136"/>
      </rPr>
      <t>億元</t>
    </r>
    <r>
      <rPr>
        <sz val="12"/>
        <rFont val="Times New Roman"/>
        <family val="1"/>
      </rPr>
      <t>)</t>
    </r>
    <phoneticPr fontId="20" type="noConversion"/>
  </si>
  <si>
    <r>
      <rPr>
        <sz val="12"/>
        <rFont val="標楷體"/>
        <family val="4"/>
        <charset val="136"/>
      </rPr>
      <t>股東權益</t>
    </r>
    <r>
      <rPr>
        <sz val="12"/>
        <rFont val="Times New Roman"/>
        <family val="1"/>
      </rPr>
      <t>(</t>
    </r>
    <r>
      <rPr>
        <sz val="12"/>
        <rFont val="標楷體"/>
        <family val="4"/>
        <charset val="136"/>
      </rPr>
      <t>億元</t>
    </r>
    <r>
      <rPr>
        <sz val="12"/>
        <rFont val="Times New Roman"/>
        <family val="1"/>
      </rPr>
      <t>)</t>
    </r>
    <phoneticPr fontId="20" type="noConversion"/>
  </si>
  <si>
    <r>
      <rPr>
        <sz val="12"/>
        <rFont val="標楷體"/>
        <family val="4"/>
        <charset val="136"/>
      </rPr>
      <t>利率資本需求</t>
    </r>
    <r>
      <rPr>
        <sz val="12"/>
        <rFont val="Times New Roman"/>
        <family val="1"/>
      </rPr>
      <t>/</t>
    </r>
    <r>
      <rPr>
        <sz val="12"/>
        <rFont val="標楷體"/>
        <family val="4"/>
        <charset val="136"/>
      </rPr>
      <t>股東權益</t>
    </r>
    <r>
      <rPr>
        <sz val="12"/>
        <rFont val="Times New Roman"/>
        <family val="1"/>
      </rPr>
      <t>(%)</t>
    </r>
    <phoneticPr fontId="20" type="noConversion"/>
  </si>
  <si>
    <r>
      <rPr>
        <sz val="12"/>
        <rFont val="標楷體"/>
        <family val="4"/>
        <charset val="136"/>
      </rPr>
      <t>指定附表</t>
    </r>
    <r>
      <rPr>
        <sz val="12"/>
        <rFont val="Times New Roman"/>
        <family val="1"/>
      </rPr>
      <t>1-2-1</t>
    </r>
    <r>
      <rPr>
        <sz val="12"/>
        <rFont val="標楷體"/>
        <family val="4"/>
        <charset val="136"/>
      </rPr>
      <t>：資產負債存續期間分析</t>
    </r>
    <r>
      <rPr>
        <sz val="12"/>
        <rFont val="Times New Roman"/>
        <family val="1"/>
      </rPr>
      <t>-</t>
    </r>
    <r>
      <rPr>
        <sz val="12"/>
        <rFont val="標楷體"/>
        <family val="4"/>
        <charset val="136"/>
      </rPr>
      <t>有效存續期間分析</t>
    </r>
    <phoneticPr fontId="20" type="noConversion"/>
  </si>
  <si>
    <r>
      <rPr>
        <sz val="12"/>
        <rFont val="標楷體"/>
        <family val="4"/>
        <charset val="136"/>
      </rPr>
      <t>區隔資產</t>
    </r>
  </si>
  <si>
    <r>
      <rPr>
        <sz val="12"/>
        <rFont val="標楷體"/>
        <family val="4"/>
        <charset val="136"/>
      </rPr>
      <t>公司整體</t>
    </r>
  </si>
  <si>
    <r>
      <t>Effective Duration(</t>
    </r>
    <r>
      <rPr>
        <sz val="12"/>
        <rFont val="標楷體"/>
        <family val="4"/>
        <charset val="136"/>
      </rPr>
      <t>年</t>
    </r>
    <r>
      <rPr>
        <sz val="12"/>
        <rFont val="Times New Roman"/>
        <family val="1"/>
      </rPr>
      <t>)</t>
    </r>
    <phoneticPr fontId="20" type="noConversion"/>
  </si>
  <si>
    <r>
      <rPr>
        <sz val="12"/>
        <rFont val="標楷體"/>
        <family val="4"/>
        <charset val="136"/>
      </rPr>
      <t>法定準備金</t>
    </r>
    <r>
      <rPr>
        <sz val="12"/>
        <rFont val="Times New Roman"/>
        <family val="1"/>
      </rPr>
      <t>(</t>
    </r>
    <r>
      <rPr>
        <sz val="12"/>
        <rFont val="標楷體"/>
        <family val="4"/>
        <charset val="136"/>
      </rPr>
      <t>億元</t>
    </r>
    <r>
      <rPr>
        <sz val="12"/>
        <rFont val="Times New Roman"/>
        <family val="1"/>
      </rPr>
      <t>)</t>
    </r>
    <phoneticPr fontId="20" type="noConversion"/>
  </si>
  <si>
    <r>
      <t>DV01s/</t>
    </r>
    <r>
      <rPr>
        <sz val="12"/>
        <rFont val="標楷體"/>
        <family val="4"/>
        <charset val="136"/>
      </rPr>
      <t>法定準備金</t>
    </r>
  </si>
  <si>
    <r>
      <rPr>
        <sz val="12"/>
        <rFont val="標楷體"/>
        <family val="4"/>
        <charset val="136"/>
      </rPr>
      <t>負債公允價值</t>
    </r>
    <r>
      <rPr>
        <sz val="12"/>
        <rFont val="Times New Roman"/>
        <family val="1"/>
      </rPr>
      <t>(</t>
    </r>
    <r>
      <rPr>
        <sz val="12"/>
        <rFont val="標楷體"/>
        <family val="4"/>
        <charset val="136"/>
      </rPr>
      <t>億元</t>
    </r>
    <r>
      <rPr>
        <sz val="12"/>
        <rFont val="Times New Roman"/>
        <family val="1"/>
      </rPr>
      <t>)</t>
    </r>
    <phoneticPr fontId="20" type="noConversion"/>
  </si>
  <si>
    <r>
      <t>DV01s/</t>
    </r>
    <r>
      <rPr>
        <sz val="12"/>
        <rFont val="標楷體"/>
        <family val="4"/>
        <charset val="136"/>
      </rPr>
      <t>負債公允價值</t>
    </r>
    <phoneticPr fontId="20" type="noConversion"/>
  </si>
  <si>
    <r>
      <rPr>
        <sz val="12"/>
        <rFont val="標楷體"/>
        <family val="4"/>
        <charset val="136"/>
      </rPr>
      <t>指定附表</t>
    </r>
    <r>
      <rPr>
        <sz val="12"/>
        <rFont val="Times New Roman"/>
        <family val="1"/>
      </rPr>
      <t>1-2-2</t>
    </r>
    <r>
      <rPr>
        <sz val="12"/>
        <rFont val="標楷體"/>
        <family val="4"/>
        <charset val="136"/>
      </rPr>
      <t>：資產負債存續期間分析</t>
    </r>
    <r>
      <rPr>
        <sz val="12"/>
        <rFont val="Times New Roman"/>
        <family val="1"/>
      </rPr>
      <t>-</t>
    </r>
    <r>
      <rPr>
        <sz val="12"/>
        <rFont val="標楷體"/>
        <family val="4"/>
        <charset val="136"/>
      </rPr>
      <t>關鍵存續期間分析</t>
    </r>
    <phoneticPr fontId="20" type="noConversion"/>
  </si>
  <si>
    <r>
      <rPr>
        <sz val="12"/>
        <rFont val="標楷體"/>
        <family val="4"/>
        <charset val="136"/>
      </rPr>
      <t>關鍵年度</t>
    </r>
  </si>
  <si>
    <r>
      <rPr>
        <sz val="12"/>
        <rFont val="標楷體"/>
        <family val="4"/>
        <charset val="136"/>
      </rPr>
      <t>負債公允價值</t>
    </r>
  </si>
  <si>
    <r>
      <t>DV01Ks/</t>
    </r>
    <r>
      <rPr>
        <sz val="12"/>
        <rFont val="標楷體"/>
        <family val="4"/>
        <charset val="136"/>
      </rPr>
      <t>負債公允價值</t>
    </r>
  </si>
  <si>
    <r>
      <rPr>
        <sz val="12"/>
        <rFont val="標楷體"/>
        <family val="4"/>
        <charset val="136"/>
      </rPr>
      <t>公司整體</t>
    </r>
    <phoneticPr fontId="20" type="noConversion"/>
  </si>
  <si>
    <r>
      <rPr>
        <sz val="12"/>
        <rFont val="標楷體"/>
        <family val="4"/>
        <charset val="136"/>
      </rPr>
      <t>指定附表</t>
    </r>
    <r>
      <rPr>
        <sz val="12"/>
        <rFont val="Times New Roman"/>
        <family val="1"/>
      </rPr>
      <t>2-1</t>
    </r>
    <r>
      <rPr>
        <sz val="12"/>
        <rFont val="標楷體"/>
        <family val="4"/>
        <charset val="136"/>
      </rPr>
      <t>：預測未來各年度再保後</t>
    </r>
    <r>
      <rPr>
        <sz val="12"/>
        <rFont val="Times New Roman"/>
        <family val="1"/>
      </rPr>
      <t>RBC</t>
    </r>
    <r>
      <rPr>
        <sz val="12"/>
        <rFont val="標楷體"/>
        <family val="4"/>
        <charset val="136"/>
      </rPr>
      <t>資本適足率、淨值比率及</t>
    </r>
    <r>
      <rPr>
        <sz val="12"/>
        <rFont val="Times New Roman"/>
        <family val="1"/>
      </rPr>
      <t>ICS</t>
    </r>
    <r>
      <rPr>
        <sz val="12"/>
        <rFont val="標楷體"/>
        <family val="4"/>
        <charset val="136"/>
      </rPr>
      <t>資本適足率</t>
    </r>
    <r>
      <rPr>
        <sz val="12"/>
        <rFont val="Times New Roman"/>
        <family val="1"/>
      </rPr>
      <t>(</t>
    </r>
    <r>
      <rPr>
        <sz val="12"/>
        <rFont val="標楷體"/>
        <family val="4"/>
        <charset val="136"/>
      </rPr>
      <t>公司整體</t>
    </r>
    <r>
      <rPr>
        <sz val="12"/>
        <rFont val="Times New Roman"/>
        <family val="1"/>
      </rPr>
      <t>)</t>
    </r>
    <phoneticPr fontId="20" type="noConversion"/>
  </si>
  <si>
    <r>
      <t xml:space="preserve">RBC </t>
    </r>
    <r>
      <rPr>
        <sz val="12"/>
        <color theme="1"/>
        <rFont val="標楷體"/>
        <family val="4"/>
        <charset val="136"/>
      </rPr>
      <t>資本適足率</t>
    </r>
    <phoneticPr fontId="20" type="noConversion"/>
  </si>
  <si>
    <r>
      <rPr>
        <sz val="12"/>
        <color theme="1"/>
        <rFont val="標楷體"/>
        <family val="4"/>
        <charset val="136"/>
      </rPr>
      <t>財務報表業主權益</t>
    </r>
    <phoneticPr fontId="20" type="noConversion"/>
  </si>
  <si>
    <r>
      <t xml:space="preserve">ICS </t>
    </r>
    <r>
      <rPr>
        <sz val="12"/>
        <color theme="1"/>
        <rFont val="標楷體"/>
        <family val="4"/>
        <charset val="136"/>
      </rPr>
      <t>資本適足率</t>
    </r>
    <phoneticPr fontId="20" type="noConversion"/>
  </si>
  <si>
    <t>現行之
資產負債存續期間分析</t>
    <phoneticPr fontId="20" type="noConversion"/>
  </si>
  <si>
    <r>
      <rPr>
        <sz val="12"/>
        <rFont val="標楷體"/>
        <family val="4"/>
        <charset val="136"/>
      </rPr>
      <t>因應未來接軌</t>
    </r>
    <r>
      <rPr>
        <sz val="12"/>
        <rFont val="Times New Roman"/>
        <family val="1"/>
      </rPr>
      <t>IFRS17</t>
    </r>
    <r>
      <rPr>
        <sz val="12"/>
        <rFont val="標楷體"/>
        <family val="4"/>
        <charset val="136"/>
      </rPr>
      <t>及</t>
    </r>
    <r>
      <rPr>
        <sz val="12"/>
        <rFont val="Times New Roman"/>
        <family val="1"/>
      </rPr>
      <t>ICS</t>
    </r>
    <r>
      <rPr>
        <sz val="12"/>
        <rFont val="標楷體"/>
        <family val="4"/>
        <charset val="136"/>
      </rPr>
      <t>之
資產負債存續期間分析</t>
    </r>
    <phoneticPr fontId="20" type="noConversion"/>
  </si>
  <si>
    <t>註:請公司自行提出不同幣別維度之資產與負債匹配分析。</t>
    <phoneticPr fontId="20" type="noConversion"/>
  </si>
  <si>
    <r>
      <rPr>
        <sz val="12"/>
        <rFont val="標楷體"/>
        <family val="4"/>
        <charset val="136"/>
      </rPr>
      <t>註</t>
    </r>
    <r>
      <rPr>
        <sz val="12"/>
        <rFont val="Times New Roman"/>
        <family val="4"/>
      </rPr>
      <t>1</t>
    </r>
    <r>
      <rPr>
        <sz val="12"/>
        <rFont val="標楷體"/>
        <family val="4"/>
        <charset val="136"/>
      </rPr>
      <t>：各公司可考量區隔資產之規模及資產負債管理策略自行決定填列之區隔資產。</t>
    </r>
    <phoneticPr fontId="20" type="noConversion"/>
  </si>
  <si>
    <t>業主權益(億元)</t>
    <phoneticPr fontId="20" type="noConversion"/>
  </si>
  <si>
    <r>
      <t>DV01s/</t>
    </r>
    <r>
      <rPr>
        <sz val="12"/>
        <rFont val="標楷體"/>
        <family val="4"/>
        <charset val="136"/>
      </rPr>
      <t>業主權益</t>
    </r>
    <phoneticPr fontId="20" type="noConversion"/>
  </si>
  <si>
    <r>
      <t>DV01Ks/</t>
    </r>
    <r>
      <rPr>
        <sz val="12"/>
        <rFont val="標楷體"/>
        <family val="4"/>
        <charset val="136"/>
      </rPr>
      <t>業主權益</t>
    </r>
    <phoneticPr fontId="20" type="noConversion"/>
  </si>
  <si>
    <r>
      <rPr>
        <sz val="12"/>
        <rFont val="標楷體"/>
        <family val="4"/>
        <charset val="136"/>
      </rPr>
      <t>註</t>
    </r>
    <r>
      <rPr>
        <sz val="12"/>
        <rFont val="Times New Roman"/>
        <family val="1"/>
      </rPr>
      <t>2:</t>
    </r>
    <r>
      <rPr>
        <sz val="12"/>
        <rFont val="標楷體"/>
        <family val="4"/>
        <charset val="136"/>
      </rPr>
      <t>請公司自行提出不同幣別維度之資產與負債匹配分析。</t>
    </r>
    <phoneticPr fontId="20" type="noConversion"/>
  </si>
  <si>
    <t>(I)</t>
    <phoneticPr fontId="20" type="noConversion"/>
  </si>
  <si>
    <r>
      <t>IFRS17</t>
    </r>
    <r>
      <rPr>
        <b/>
        <sz val="12"/>
        <color rgb="FF0000FF"/>
        <rFont val="標楷體"/>
        <family val="4"/>
        <charset val="136"/>
      </rPr>
      <t>淨值比</t>
    </r>
    <phoneticPr fontId="20" type="noConversion"/>
  </si>
  <si>
    <t>(A)</t>
    <phoneticPr fontId="20" type="noConversion"/>
  </si>
  <si>
    <r>
      <t>IFRS17</t>
    </r>
    <r>
      <rPr>
        <b/>
        <sz val="12"/>
        <rFont val="標楷體"/>
        <family val="4"/>
        <charset val="136"/>
      </rPr>
      <t>綜合損益表</t>
    </r>
    <phoneticPr fontId="20" type="noConversion"/>
  </si>
  <si>
    <r>
      <t>(</t>
    </r>
    <r>
      <rPr>
        <sz val="12"/>
        <rFont val="標楷體"/>
        <family val="4"/>
        <charset val="136"/>
      </rPr>
      <t>單位：新台幣億元</t>
    </r>
    <r>
      <rPr>
        <sz val="12"/>
        <rFont val="Times New Roman"/>
        <family val="1"/>
      </rPr>
      <t>/%)</t>
    </r>
    <phoneticPr fontId="69" type="noConversion"/>
  </si>
  <si>
    <r>
      <t>114</t>
    </r>
    <r>
      <rPr>
        <sz val="12"/>
        <rFont val="標楷體"/>
        <family val="4"/>
        <charset val="136"/>
      </rPr>
      <t>年</t>
    </r>
    <phoneticPr fontId="20" type="noConversion"/>
  </si>
  <si>
    <r>
      <t>115</t>
    </r>
    <r>
      <rPr>
        <sz val="12"/>
        <rFont val="標楷體"/>
        <family val="4"/>
        <charset val="136"/>
      </rPr>
      <t>年</t>
    </r>
    <r>
      <rPr>
        <sz val="12"/>
        <rFont val="微軟正黑體"/>
        <family val="2"/>
        <charset val="136"/>
      </rPr>
      <t/>
    </r>
  </si>
  <si>
    <r>
      <t>116</t>
    </r>
    <r>
      <rPr>
        <sz val="12"/>
        <rFont val="標楷體"/>
        <family val="4"/>
        <charset val="136"/>
      </rPr>
      <t>年</t>
    </r>
    <r>
      <rPr>
        <sz val="12"/>
        <rFont val="微軟正黑體"/>
        <family val="2"/>
        <charset val="136"/>
      </rPr>
      <t/>
    </r>
  </si>
  <si>
    <r>
      <t>117</t>
    </r>
    <r>
      <rPr>
        <sz val="12"/>
        <rFont val="標楷體"/>
        <family val="4"/>
        <charset val="136"/>
      </rPr>
      <t>年</t>
    </r>
    <r>
      <rPr>
        <sz val="12"/>
        <rFont val="微軟正黑體"/>
        <family val="2"/>
        <charset val="136"/>
      </rPr>
      <t/>
    </r>
  </si>
  <si>
    <r>
      <t>118</t>
    </r>
    <r>
      <rPr>
        <sz val="12"/>
        <rFont val="標楷體"/>
        <family val="4"/>
        <charset val="136"/>
      </rPr>
      <t>年</t>
    </r>
    <r>
      <rPr>
        <sz val="12"/>
        <rFont val="微軟正黑體"/>
        <family val="2"/>
        <charset val="136"/>
      </rPr>
      <t/>
    </r>
  </si>
  <si>
    <r>
      <t>119</t>
    </r>
    <r>
      <rPr>
        <sz val="12"/>
        <rFont val="標楷體"/>
        <family val="4"/>
        <charset val="136"/>
      </rPr>
      <t>年</t>
    </r>
    <phoneticPr fontId="20" type="noConversion"/>
  </si>
  <si>
    <r>
      <t>120</t>
    </r>
    <r>
      <rPr>
        <sz val="12"/>
        <rFont val="標楷體"/>
        <family val="4"/>
        <charset val="136"/>
      </rPr>
      <t>年</t>
    </r>
  </si>
  <si>
    <r>
      <t>121</t>
    </r>
    <r>
      <rPr>
        <sz val="12"/>
        <rFont val="標楷體"/>
        <family val="4"/>
        <charset val="136"/>
      </rPr>
      <t>年</t>
    </r>
  </si>
  <si>
    <r>
      <t>122</t>
    </r>
    <r>
      <rPr>
        <sz val="12"/>
        <rFont val="標楷體"/>
        <family val="4"/>
        <charset val="136"/>
      </rPr>
      <t>年</t>
    </r>
  </si>
  <si>
    <r>
      <t>123</t>
    </r>
    <r>
      <rPr>
        <sz val="12"/>
        <rFont val="標楷體"/>
        <family val="4"/>
        <charset val="136"/>
      </rPr>
      <t>年</t>
    </r>
  </si>
  <si>
    <r>
      <t>124</t>
    </r>
    <r>
      <rPr>
        <sz val="12"/>
        <rFont val="標楷體"/>
        <family val="4"/>
        <charset val="136"/>
      </rPr>
      <t>年</t>
    </r>
  </si>
  <si>
    <r>
      <t>125</t>
    </r>
    <r>
      <rPr>
        <sz val="12"/>
        <rFont val="標楷體"/>
        <family val="4"/>
        <charset val="136"/>
      </rPr>
      <t>年</t>
    </r>
  </si>
  <si>
    <r>
      <t>126</t>
    </r>
    <r>
      <rPr>
        <sz val="12"/>
        <rFont val="標楷體"/>
        <family val="4"/>
        <charset val="136"/>
      </rPr>
      <t>年</t>
    </r>
  </si>
  <si>
    <r>
      <t>127</t>
    </r>
    <r>
      <rPr>
        <sz val="12"/>
        <rFont val="標楷體"/>
        <family val="4"/>
        <charset val="136"/>
      </rPr>
      <t>年</t>
    </r>
  </si>
  <si>
    <r>
      <t>128</t>
    </r>
    <r>
      <rPr>
        <sz val="12"/>
        <rFont val="標楷體"/>
        <family val="4"/>
        <charset val="136"/>
      </rPr>
      <t>年</t>
    </r>
  </si>
  <si>
    <r>
      <t>129</t>
    </r>
    <r>
      <rPr>
        <sz val="12"/>
        <rFont val="標楷體"/>
        <family val="4"/>
        <charset val="136"/>
      </rPr>
      <t>年</t>
    </r>
  </si>
  <si>
    <r>
      <rPr>
        <sz val="12"/>
        <rFont val="標楷體"/>
        <family val="4"/>
        <charset val="136"/>
      </rPr>
      <t>保險合約收入</t>
    </r>
  </si>
  <si>
    <r>
      <rPr>
        <sz val="12"/>
        <rFont val="標楷體"/>
        <family val="4"/>
        <charset val="136"/>
      </rPr>
      <t>當期預期理賠及費用</t>
    </r>
  </si>
  <si>
    <r>
      <t>IACF</t>
    </r>
    <r>
      <rPr>
        <sz val="12"/>
        <rFont val="標楷體"/>
        <family val="4"/>
        <charset val="136"/>
      </rPr>
      <t>之回收分攤</t>
    </r>
  </si>
  <si>
    <r>
      <rPr>
        <sz val="12"/>
        <rFont val="標楷體"/>
        <family val="4"/>
        <charset val="136"/>
      </rPr>
      <t>保險服務費用</t>
    </r>
  </si>
  <si>
    <r>
      <rPr>
        <sz val="12"/>
        <rFont val="標楷體"/>
        <family val="4"/>
        <charset val="136"/>
      </rPr>
      <t>當期實際理賠及費用</t>
    </r>
  </si>
  <si>
    <r>
      <rPr>
        <b/>
        <sz val="12"/>
        <rFont val="標楷體"/>
        <family val="4"/>
        <charset val="136"/>
      </rPr>
      <t>保險服務結果</t>
    </r>
    <phoneticPr fontId="20" type="noConversion"/>
  </si>
  <si>
    <r>
      <rPr>
        <sz val="12"/>
        <rFont val="標楷體"/>
        <family val="4"/>
        <charset val="136"/>
      </rPr>
      <t>淨投資損益</t>
    </r>
    <r>
      <rPr>
        <sz val="12"/>
        <rFont val="Times New Roman"/>
        <family val="1"/>
      </rPr>
      <t>(</t>
    </r>
    <r>
      <rPr>
        <sz val="12"/>
        <rFont val="標楷體"/>
        <family val="4"/>
        <charset val="136"/>
      </rPr>
      <t>含外匯價格變動準備金淨變動</t>
    </r>
    <r>
      <rPr>
        <sz val="12"/>
        <rFont val="Times New Roman"/>
        <family val="1"/>
      </rPr>
      <t>)</t>
    </r>
    <phoneticPr fontId="20" type="noConversion"/>
  </si>
  <si>
    <r>
      <rPr>
        <sz val="12"/>
        <rFont val="標楷體"/>
        <family val="4"/>
        <charset val="136"/>
      </rPr>
      <t>保險財務收益或費用</t>
    </r>
  </si>
  <si>
    <r>
      <rPr>
        <sz val="12"/>
        <rFont val="標楷體"/>
        <family val="4"/>
        <charset val="136"/>
      </rPr>
      <t>利息成本</t>
    </r>
  </si>
  <si>
    <r>
      <rPr>
        <sz val="12"/>
        <rFont val="標楷體"/>
        <family val="4"/>
        <charset val="136"/>
      </rPr>
      <t>現時利率變動的影響</t>
    </r>
    <r>
      <rPr>
        <sz val="12"/>
        <rFont val="Times New Roman"/>
        <family val="1"/>
      </rPr>
      <t>(</t>
    </r>
    <r>
      <rPr>
        <sz val="12"/>
        <rFont val="標楷體"/>
        <family val="4"/>
        <charset val="136"/>
      </rPr>
      <t>若未選擇將保險財務收益或費用於損益與其他綜合損益間細分</t>
    </r>
    <r>
      <rPr>
        <sz val="12"/>
        <rFont val="Times New Roman"/>
        <family val="1"/>
      </rPr>
      <t>)</t>
    </r>
  </si>
  <si>
    <r>
      <rPr>
        <b/>
        <sz val="12"/>
        <rFont val="標楷體"/>
        <family val="4"/>
        <charset val="136"/>
      </rPr>
      <t>財務結果</t>
    </r>
    <phoneticPr fontId="20" type="noConversion"/>
  </si>
  <si>
    <r>
      <rPr>
        <sz val="12"/>
        <rFont val="標楷體"/>
        <family val="4"/>
        <charset val="136"/>
      </rPr>
      <t>發債利息費用</t>
    </r>
    <phoneticPr fontId="20" type="noConversion"/>
  </si>
  <si>
    <r>
      <rPr>
        <sz val="12"/>
        <rFont val="標楷體"/>
        <family val="4"/>
        <charset val="136"/>
      </rPr>
      <t>其他準備費用</t>
    </r>
    <phoneticPr fontId="20" type="noConversion"/>
  </si>
  <si>
    <r>
      <rPr>
        <sz val="12"/>
        <rFont val="標楷體"/>
        <family val="4"/>
        <charset val="136"/>
      </rPr>
      <t>死利差互抵準備金</t>
    </r>
    <phoneticPr fontId="69" type="noConversion"/>
  </si>
  <si>
    <r>
      <rPr>
        <sz val="12"/>
        <rFont val="標楷體"/>
        <family val="4"/>
        <charset val="136"/>
      </rPr>
      <t>其他</t>
    </r>
    <r>
      <rPr>
        <sz val="12"/>
        <rFont val="Times New Roman"/>
        <family val="1"/>
      </rPr>
      <t>(</t>
    </r>
    <r>
      <rPr>
        <sz val="12"/>
        <rFont val="標楷體"/>
        <family val="4"/>
        <charset val="136"/>
      </rPr>
      <t>請加註說明包含項目</t>
    </r>
    <r>
      <rPr>
        <sz val="12"/>
        <rFont val="Times New Roman"/>
        <family val="1"/>
      </rPr>
      <t>)</t>
    </r>
    <phoneticPr fontId="20" type="noConversion"/>
  </si>
  <si>
    <r>
      <rPr>
        <b/>
        <sz val="12"/>
        <rFont val="標楷體"/>
        <family val="4"/>
        <charset val="136"/>
      </rPr>
      <t>其他營業結果</t>
    </r>
    <phoneticPr fontId="20" type="noConversion"/>
  </si>
  <si>
    <r>
      <rPr>
        <b/>
        <sz val="12"/>
        <rFont val="標楷體"/>
        <family val="4"/>
        <charset val="136"/>
      </rPr>
      <t>當期損益</t>
    </r>
  </si>
  <si>
    <r>
      <rPr>
        <b/>
        <sz val="12"/>
        <rFont val="標楷體"/>
        <family val="4"/>
        <charset val="136"/>
      </rPr>
      <t>其他綜合損益</t>
    </r>
    <phoneticPr fontId="69" type="noConversion"/>
  </si>
  <si>
    <r>
      <rPr>
        <b/>
        <sz val="12"/>
        <rFont val="標楷體"/>
        <family val="4"/>
        <charset val="136"/>
      </rPr>
      <t>綜合損益</t>
    </r>
  </si>
  <si>
    <t>(B)</t>
    <phoneticPr fontId="20" type="noConversion"/>
  </si>
  <si>
    <r>
      <t>IFRS17</t>
    </r>
    <r>
      <rPr>
        <b/>
        <sz val="12"/>
        <rFont val="標楷體"/>
        <family val="4"/>
        <charset val="136"/>
      </rPr>
      <t>保留盈餘</t>
    </r>
    <phoneticPr fontId="20" type="noConversion"/>
  </si>
  <si>
    <r>
      <rPr>
        <sz val="12"/>
        <rFont val="標楷體"/>
        <family val="4"/>
        <charset val="136"/>
      </rPr>
      <t>期初</t>
    </r>
    <r>
      <rPr>
        <sz val="12"/>
        <rFont val="Times New Roman"/>
        <family val="1"/>
      </rPr>
      <t>IFRS17</t>
    </r>
    <r>
      <rPr>
        <sz val="12"/>
        <rFont val="標楷體"/>
        <family val="4"/>
        <charset val="136"/>
      </rPr>
      <t>保留盈餘</t>
    </r>
    <phoneticPr fontId="20" type="noConversion"/>
  </si>
  <si>
    <r>
      <rPr>
        <sz val="12"/>
        <rFont val="標楷體"/>
        <family val="4"/>
        <charset val="136"/>
      </rPr>
      <t>當期保留盈餘變動數</t>
    </r>
    <phoneticPr fontId="20" type="noConversion"/>
  </si>
  <si>
    <r>
      <rPr>
        <sz val="12"/>
        <rFont val="標楷體"/>
        <family val="4"/>
        <charset val="136"/>
      </rPr>
      <t>當期</t>
    </r>
    <r>
      <rPr>
        <sz val="12"/>
        <rFont val="Times New Roman"/>
        <family val="1"/>
      </rPr>
      <t>IFRS17</t>
    </r>
    <r>
      <rPr>
        <sz val="12"/>
        <rFont val="標楷體"/>
        <family val="4"/>
        <charset val="136"/>
      </rPr>
      <t>損益</t>
    </r>
    <phoneticPr fontId="20" type="noConversion"/>
  </si>
  <si>
    <r>
      <rPr>
        <sz val="12"/>
        <rFont val="標楷體"/>
        <family val="4"/>
        <charset val="136"/>
      </rPr>
      <t>當期現金股利</t>
    </r>
    <phoneticPr fontId="20" type="noConversion"/>
  </si>
  <si>
    <r>
      <rPr>
        <sz val="12"/>
        <rFont val="標楷體"/>
        <family val="4"/>
        <charset val="136"/>
      </rPr>
      <t>當期股票股利</t>
    </r>
    <phoneticPr fontId="20" type="noConversion"/>
  </si>
  <si>
    <t>(C)</t>
    <phoneticPr fontId="20" type="noConversion"/>
  </si>
  <si>
    <r>
      <t>IFRS17</t>
    </r>
    <r>
      <rPr>
        <b/>
        <sz val="12"/>
        <rFont val="標楷體"/>
        <family val="4"/>
        <charset val="136"/>
      </rPr>
      <t>淨值</t>
    </r>
    <phoneticPr fontId="20" type="noConversion"/>
  </si>
  <si>
    <r>
      <rPr>
        <sz val="12"/>
        <rFont val="標楷體"/>
        <family val="4"/>
        <charset val="136"/>
      </rPr>
      <t>期初</t>
    </r>
    <r>
      <rPr>
        <sz val="12"/>
        <rFont val="Times New Roman"/>
        <family val="1"/>
      </rPr>
      <t>IFRS17</t>
    </r>
    <r>
      <rPr>
        <sz val="12"/>
        <rFont val="標楷體"/>
        <family val="4"/>
        <charset val="136"/>
      </rPr>
      <t>淨值</t>
    </r>
    <phoneticPr fontId="20" type="noConversion"/>
  </si>
  <si>
    <r>
      <rPr>
        <sz val="12"/>
        <rFont val="標楷體"/>
        <family val="4"/>
        <charset val="136"/>
      </rPr>
      <t>當期
變動數</t>
    </r>
    <phoneticPr fontId="20" type="noConversion"/>
  </si>
  <si>
    <r>
      <rPr>
        <sz val="12"/>
        <rFont val="標楷體"/>
        <family val="4"/>
        <charset val="136"/>
      </rPr>
      <t>股本</t>
    </r>
    <r>
      <rPr>
        <sz val="12"/>
        <rFont val="Times New Roman"/>
        <family val="1"/>
      </rPr>
      <t>+</t>
    </r>
    <r>
      <rPr>
        <sz val="12"/>
        <rFont val="標楷體"/>
        <family val="4"/>
        <charset val="136"/>
      </rPr>
      <t>資本公積</t>
    </r>
    <phoneticPr fontId="20" type="noConversion"/>
  </si>
  <si>
    <r>
      <rPr>
        <sz val="12"/>
        <rFont val="標楷體"/>
        <family val="4"/>
        <charset val="136"/>
      </rPr>
      <t>現金增資</t>
    </r>
    <phoneticPr fontId="20" type="noConversion"/>
  </si>
  <si>
    <r>
      <rPr>
        <sz val="12"/>
        <rFont val="標楷體"/>
        <family val="4"/>
        <charset val="136"/>
      </rPr>
      <t>盈餘轉增資</t>
    </r>
    <phoneticPr fontId="20" type="noConversion"/>
  </si>
  <si>
    <r>
      <rPr>
        <sz val="12"/>
        <rFont val="標楷體"/>
        <family val="4"/>
        <charset val="136"/>
      </rPr>
      <t xml:space="preserve">保留盈餘
</t>
    </r>
    <phoneticPr fontId="20" type="noConversion"/>
  </si>
  <si>
    <r>
      <rPr>
        <sz val="12"/>
        <rFont val="標楷體"/>
        <family val="4"/>
        <charset val="136"/>
      </rPr>
      <t xml:space="preserve">其他權益
</t>
    </r>
    <phoneticPr fontId="20" type="noConversion"/>
  </si>
  <si>
    <r>
      <rPr>
        <sz val="12"/>
        <rFont val="標楷體"/>
        <family val="4"/>
        <charset val="136"/>
      </rPr>
      <t>保險財務收益或費用</t>
    </r>
    <r>
      <rPr>
        <sz val="12"/>
        <rFont val="Times New Roman"/>
        <family val="1"/>
      </rPr>
      <t>(</t>
    </r>
    <r>
      <rPr>
        <sz val="12"/>
        <rFont val="標楷體"/>
        <family val="4"/>
        <charset val="136"/>
      </rPr>
      <t>現時利率變動的影響數</t>
    </r>
    <r>
      <rPr>
        <sz val="12"/>
        <rFont val="Times New Roman"/>
        <family val="1"/>
      </rPr>
      <t>)</t>
    </r>
    <phoneticPr fontId="20" type="noConversion"/>
  </si>
  <si>
    <t>(D)</t>
    <phoneticPr fontId="20" type="noConversion"/>
  </si>
  <si>
    <r>
      <t>IFRS17</t>
    </r>
    <r>
      <rPr>
        <b/>
        <sz val="12"/>
        <rFont val="標楷體"/>
        <family val="4"/>
        <charset val="136"/>
      </rPr>
      <t>下不含投資型保險專設帳簿之資產總額</t>
    </r>
    <phoneticPr fontId="20" type="noConversion"/>
  </si>
  <si>
    <r>
      <t>(1)</t>
    </r>
    <r>
      <rPr>
        <sz val="12"/>
        <rFont val="標楷體"/>
        <family val="4"/>
        <charset val="136"/>
      </rPr>
      <t>保險合約負債</t>
    </r>
    <phoneticPr fontId="20" type="noConversion"/>
  </si>
  <si>
    <r>
      <t>(2)</t>
    </r>
    <r>
      <rPr>
        <sz val="12"/>
        <rFont val="標楷體"/>
        <family val="4"/>
        <charset val="136"/>
      </rPr>
      <t>其他負債</t>
    </r>
    <phoneticPr fontId="20" type="noConversion"/>
  </si>
  <si>
    <r>
      <rPr>
        <sz val="12"/>
        <rFont val="標楷體"/>
        <family val="4"/>
        <charset val="136"/>
      </rPr>
      <t>死利差互抵準備金</t>
    </r>
    <phoneticPr fontId="20" type="noConversion"/>
  </si>
  <si>
    <r>
      <rPr>
        <sz val="12"/>
        <rFont val="標楷體"/>
        <family val="4"/>
        <charset val="136"/>
      </rPr>
      <t>外匯價格準備金</t>
    </r>
    <phoneticPr fontId="20" type="noConversion"/>
  </si>
  <si>
    <r>
      <rPr>
        <sz val="12"/>
        <rFont val="標楷體"/>
        <family val="4"/>
        <charset val="136"/>
      </rPr>
      <t>具金融商品性質之保險合約準備金</t>
    </r>
    <phoneticPr fontId="20" type="noConversion"/>
  </si>
  <si>
    <r>
      <rPr>
        <sz val="12"/>
        <rFont val="標楷體"/>
        <family val="4"/>
        <charset val="136"/>
      </rPr>
      <t>服務合約準備金</t>
    </r>
    <phoneticPr fontId="20" type="noConversion"/>
  </si>
  <si>
    <r>
      <rPr>
        <sz val="12"/>
        <rFont val="標楷體"/>
        <family val="4"/>
        <charset val="136"/>
      </rPr>
      <t>遞延所得稅負債</t>
    </r>
    <phoneticPr fontId="20" type="noConversion"/>
  </si>
  <si>
    <r>
      <rPr>
        <sz val="12"/>
        <rFont val="標楷體"/>
        <family val="4"/>
        <charset val="136"/>
      </rPr>
      <t>應付款項</t>
    </r>
    <phoneticPr fontId="20" type="noConversion"/>
  </si>
  <si>
    <r>
      <rPr>
        <sz val="12"/>
        <rFont val="標楷體"/>
        <family val="4"/>
        <charset val="136"/>
      </rPr>
      <t>金融負債</t>
    </r>
    <phoneticPr fontId="20" type="noConversion"/>
  </si>
  <si>
    <r>
      <rPr>
        <sz val="12"/>
        <rFont val="標楷體"/>
        <family val="4"/>
        <charset val="136"/>
      </rPr>
      <t>其他</t>
    </r>
    <r>
      <rPr>
        <sz val="12"/>
        <rFont val="Times New Roman"/>
        <family val="1"/>
      </rPr>
      <t>(</t>
    </r>
    <r>
      <rPr>
        <sz val="12"/>
        <rFont val="標楷體"/>
        <family val="4"/>
        <charset val="136"/>
      </rPr>
      <t>請說明</t>
    </r>
    <r>
      <rPr>
        <sz val="12"/>
        <rFont val="Times New Roman"/>
        <family val="1"/>
      </rPr>
      <t>)</t>
    </r>
    <phoneticPr fontId="20" type="noConversion"/>
  </si>
  <si>
    <r>
      <t>(3)IFRS17</t>
    </r>
    <r>
      <rPr>
        <sz val="12"/>
        <rFont val="標楷體"/>
        <family val="4"/>
        <charset val="136"/>
      </rPr>
      <t>淨值</t>
    </r>
    <phoneticPr fontId="20" type="noConversion"/>
  </si>
  <si>
    <r>
      <t>(4)</t>
    </r>
    <r>
      <rPr>
        <sz val="12"/>
        <rFont val="標楷體"/>
        <family val="4"/>
        <charset val="136"/>
      </rPr>
      <t>投資型商品專設帳簿之資產</t>
    </r>
    <phoneticPr fontId="20" type="noConversion"/>
  </si>
  <si>
    <t>(E)</t>
    <phoneticPr fontId="20" type="noConversion"/>
  </si>
  <si>
    <r>
      <t>IFRS17</t>
    </r>
    <r>
      <rPr>
        <b/>
        <sz val="12"/>
        <rFont val="標楷體"/>
        <family val="4"/>
        <charset val="136"/>
      </rPr>
      <t>淨值比</t>
    </r>
    <phoneticPr fontId="20" type="noConversion"/>
  </si>
  <si>
    <r>
      <t>IFRS17</t>
    </r>
    <r>
      <rPr>
        <sz val="12"/>
        <rFont val="標楷體"/>
        <family val="4"/>
        <charset val="136"/>
      </rPr>
      <t>下淨值比</t>
    </r>
    <phoneticPr fontId="20" type="noConversion"/>
  </si>
  <si>
    <r>
      <t>IFRS17</t>
    </r>
    <r>
      <rPr>
        <sz val="12"/>
        <rFont val="標楷體"/>
        <family val="4"/>
        <charset val="136"/>
      </rPr>
      <t>下淨值比達</t>
    </r>
    <r>
      <rPr>
        <sz val="12"/>
        <rFont val="Times New Roman"/>
        <family val="1"/>
      </rPr>
      <t>3%</t>
    </r>
    <r>
      <rPr>
        <sz val="12"/>
        <rFont val="標楷體"/>
        <family val="4"/>
        <charset val="136"/>
      </rPr>
      <t>之資本缺口</t>
    </r>
    <phoneticPr fontId="20" type="noConversion"/>
  </si>
  <si>
    <r>
      <t>ICS</t>
    </r>
    <r>
      <rPr>
        <b/>
        <sz val="12"/>
        <rFont val="標楷體"/>
        <family val="4"/>
        <charset val="136"/>
      </rPr>
      <t>過渡措施之調整數</t>
    </r>
    <phoneticPr fontId="20" type="noConversion"/>
  </si>
  <si>
    <r>
      <t>115</t>
    </r>
    <r>
      <rPr>
        <sz val="12"/>
        <rFont val="標楷體"/>
        <family val="4"/>
        <charset val="136"/>
      </rPr>
      <t>年</t>
    </r>
    <r>
      <rPr>
        <sz val="12"/>
        <color rgb="FF0000FF"/>
        <rFont val="微軟正黑體"/>
        <family val="2"/>
        <charset val="136"/>
      </rPr>
      <t/>
    </r>
  </si>
  <si>
    <r>
      <t>116</t>
    </r>
    <r>
      <rPr>
        <sz val="12"/>
        <rFont val="標楷體"/>
        <family val="4"/>
        <charset val="136"/>
      </rPr>
      <t>年</t>
    </r>
    <r>
      <rPr>
        <sz val="12"/>
        <color rgb="FF0000FF"/>
        <rFont val="微軟正黑體"/>
        <family val="2"/>
        <charset val="136"/>
      </rPr>
      <t/>
    </r>
  </si>
  <si>
    <r>
      <t>117</t>
    </r>
    <r>
      <rPr>
        <sz val="12"/>
        <rFont val="標楷體"/>
        <family val="4"/>
        <charset val="136"/>
      </rPr>
      <t>年</t>
    </r>
    <r>
      <rPr>
        <sz val="12"/>
        <color rgb="FF0000FF"/>
        <rFont val="微軟正黑體"/>
        <family val="2"/>
        <charset val="136"/>
      </rPr>
      <t/>
    </r>
  </si>
  <si>
    <r>
      <t>118</t>
    </r>
    <r>
      <rPr>
        <sz val="12"/>
        <rFont val="標楷體"/>
        <family val="4"/>
        <charset val="136"/>
      </rPr>
      <t>年</t>
    </r>
    <r>
      <rPr>
        <sz val="12"/>
        <color rgb="FF0000FF"/>
        <rFont val="微軟正黑體"/>
        <family val="2"/>
        <charset val="136"/>
      </rPr>
      <t/>
    </r>
  </si>
  <si>
    <r>
      <t>119</t>
    </r>
    <r>
      <rPr>
        <sz val="12"/>
        <rFont val="標楷體"/>
        <family val="4"/>
        <charset val="136"/>
      </rPr>
      <t>年</t>
    </r>
    <r>
      <rPr>
        <sz val="12"/>
        <color rgb="FF0000FF"/>
        <rFont val="微軟正黑體"/>
        <family val="2"/>
        <charset val="136"/>
      </rPr>
      <t/>
    </r>
  </si>
  <si>
    <r>
      <t>120</t>
    </r>
    <r>
      <rPr>
        <sz val="12"/>
        <rFont val="標楷體"/>
        <family val="4"/>
        <charset val="136"/>
      </rPr>
      <t>年</t>
    </r>
    <r>
      <rPr>
        <sz val="12"/>
        <color rgb="FF0000FF"/>
        <rFont val="微軟正黑體"/>
        <family val="2"/>
        <charset val="136"/>
      </rPr>
      <t/>
    </r>
  </si>
  <si>
    <r>
      <t>121</t>
    </r>
    <r>
      <rPr>
        <sz val="12"/>
        <rFont val="標楷體"/>
        <family val="4"/>
        <charset val="136"/>
      </rPr>
      <t>年</t>
    </r>
    <r>
      <rPr>
        <sz val="12"/>
        <color rgb="FF0000FF"/>
        <rFont val="微軟正黑體"/>
        <family val="2"/>
        <charset val="136"/>
      </rPr>
      <t/>
    </r>
  </si>
  <si>
    <r>
      <t>122</t>
    </r>
    <r>
      <rPr>
        <sz val="12"/>
        <rFont val="標楷體"/>
        <family val="4"/>
        <charset val="136"/>
      </rPr>
      <t>年</t>
    </r>
    <r>
      <rPr>
        <sz val="12"/>
        <color rgb="FF0000FF"/>
        <rFont val="微軟正黑體"/>
        <family val="2"/>
        <charset val="136"/>
      </rPr>
      <t/>
    </r>
  </si>
  <si>
    <r>
      <t>123</t>
    </r>
    <r>
      <rPr>
        <sz val="12"/>
        <rFont val="標楷體"/>
        <family val="4"/>
        <charset val="136"/>
      </rPr>
      <t>年</t>
    </r>
    <r>
      <rPr>
        <sz val="12"/>
        <color rgb="FF0000FF"/>
        <rFont val="微軟正黑體"/>
        <family val="2"/>
        <charset val="136"/>
      </rPr>
      <t/>
    </r>
  </si>
  <si>
    <r>
      <t>124</t>
    </r>
    <r>
      <rPr>
        <sz val="12"/>
        <rFont val="標楷體"/>
        <family val="4"/>
        <charset val="136"/>
      </rPr>
      <t>年</t>
    </r>
    <r>
      <rPr>
        <sz val="12"/>
        <color rgb="FF0000FF"/>
        <rFont val="微軟正黑體"/>
        <family val="2"/>
        <charset val="136"/>
      </rPr>
      <t/>
    </r>
  </si>
  <si>
    <r>
      <t>125</t>
    </r>
    <r>
      <rPr>
        <sz val="12"/>
        <rFont val="標楷體"/>
        <family val="4"/>
        <charset val="136"/>
      </rPr>
      <t>年</t>
    </r>
    <r>
      <rPr>
        <sz val="12"/>
        <color rgb="FF0000FF"/>
        <rFont val="微軟正黑體"/>
        <family val="2"/>
        <charset val="136"/>
      </rPr>
      <t/>
    </r>
  </si>
  <si>
    <r>
      <t>126</t>
    </r>
    <r>
      <rPr>
        <sz val="12"/>
        <rFont val="標楷體"/>
        <family val="4"/>
        <charset val="136"/>
      </rPr>
      <t>年</t>
    </r>
    <r>
      <rPr>
        <sz val="12"/>
        <color rgb="FF0000FF"/>
        <rFont val="微軟正黑體"/>
        <family val="2"/>
        <charset val="136"/>
      </rPr>
      <t/>
    </r>
  </si>
  <si>
    <r>
      <t>127</t>
    </r>
    <r>
      <rPr>
        <sz val="12"/>
        <rFont val="標楷體"/>
        <family val="4"/>
        <charset val="136"/>
      </rPr>
      <t>年</t>
    </r>
    <r>
      <rPr>
        <sz val="12"/>
        <color rgb="FF0000FF"/>
        <rFont val="微軟正黑體"/>
        <family val="2"/>
        <charset val="136"/>
      </rPr>
      <t/>
    </r>
  </si>
  <si>
    <r>
      <t>128</t>
    </r>
    <r>
      <rPr>
        <sz val="12"/>
        <rFont val="標楷體"/>
        <family val="4"/>
        <charset val="136"/>
      </rPr>
      <t>年</t>
    </r>
    <r>
      <rPr>
        <sz val="12"/>
        <color rgb="FF0000FF"/>
        <rFont val="微軟正黑體"/>
        <family val="2"/>
        <charset val="136"/>
      </rPr>
      <t/>
    </r>
  </si>
  <si>
    <r>
      <t>129</t>
    </r>
    <r>
      <rPr>
        <sz val="12"/>
        <rFont val="標楷體"/>
        <family val="4"/>
        <charset val="136"/>
      </rPr>
      <t>年</t>
    </r>
    <r>
      <rPr>
        <sz val="12"/>
        <color rgb="FF0000FF"/>
        <rFont val="微軟正黑體"/>
        <family val="2"/>
        <charset val="136"/>
      </rPr>
      <t/>
    </r>
  </si>
  <si>
    <r>
      <rPr>
        <sz val="12"/>
        <rFont val="標楷體"/>
        <family val="4"/>
        <charset val="136"/>
      </rPr>
      <t>國內上市上櫃股票</t>
    </r>
    <phoneticPr fontId="20" type="noConversion"/>
  </si>
  <si>
    <r>
      <rPr>
        <sz val="12"/>
        <rFont val="標楷體"/>
        <family val="4"/>
        <charset val="136"/>
      </rPr>
      <t>不動產</t>
    </r>
    <phoneticPr fontId="20" type="noConversion"/>
  </si>
  <si>
    <r>
      <rPr>
        <sz val="12"/>
        <rFont val="標楷體"/>
        <family val="4"/>
        <charset val="136"/>
      </rPr>
      <t>政策性公共建設</t>
    </r>
    <phoneticPr fontId="20" type="noConversion"/>
  </si>
  <si>
    <r>
      <rPr>
        <sz val="12"/>
        <rFont val="標楷體"/>
        <family val="4"/>
        <charset val="136"/>
      </rPr>
      <t>選擇性</t>
    </r>
    <phoneticPr fontId="20" type="noConversion"/>
  </si>
  <si>
    <r>
      <rPr>
        <sz val="12"/>
        <rFont val="標楷體"/>
        <family val="4"/>
        <charset val="136"/>
      </rPr>
      <t>自有資本調整數</t>
    </r>
    <phoneticPr fontId="20" type="noConversion"/>
  </si>
  <si>
    <r>
      <t>ICS</t>
    </r>
    <r>
      <rPr>
        <b/>
        <sz val="12"/>
        <rFont val="標楷體"/>
        <family val="4"/>
        <charset val="136"/>
      </rPr>
      <t>自有資本</t>
    </r>
    <phoneticPr fontId="20" type="noConversion"/>
  </si>
  <si>
    <r>
      <t>+</t>
    </r>
    <r>
      <rPr>
        <sz val="12"/>
        <rFont val="標楷體"/>
        <family val="4"/>
        <charset val="136"/>
      </rPr>
      <t>納入間接費用</t>
    </r>
  </si>
  <si>
    <r>
      <t xml:space="preserve">- </t>
    </r>
    <r>
      <rPr>
        <sz val="12"/>
        <rFont val="標楷體"/>
        <family val="4"/>
        <charset val="136"/>
      </rPr>
      <t>保單借款履約現金流量</t>
    </r>
    <r>
      <rPr>
        <sz val="12"/>
        <rFont val="Times New Roman"/>
        <family val="1"/>
      </rPr>
      <t>(</t>
    </r>
    <r>
      <rPr>
        <sz val="12"/>
        <rFont val="標楷體"/>
        <family val="4"/>
        <charset val="136"/>
      </rPr>
      <t>有效契約之既有及新增保單借款</t>
    </r>
    <r>
      <rPr>
        <sz val="12"/>
        <rFont val="Times New Roman"/>
        <family val="1"/>
      </rPr>
      <t>)</t>
    </r>
  </si>
  <si>
    <r>
      <t xml:space="preserve"> + </t>
    </r>
    <r>
      <rPr>
        <sz val="12"/>
        <rFont val="標楷體"/>
        <family val="4"/>
        <charset val="136"/>
      </rPr>
      <t>其他</t>
    </r>
    <r>
      <rPr>
        <sz val="12"/>
        <rFont val="Times New Roman"/>
        <family val="1"/>
      </rPr>
      <t>(</t>
    </r>
    <r>
      <rPr>
        <sz val="12"/>
        <rFont val="標楷體"/>
        <family val="4"/>
        <charset val="136"/>
      </rPr>
      <t>請明列細項並予說明</t>
    </r>
    <r>
      <rPr>
        <sz val="12"/>
        <rFont val="Times New Roman"/>
        <family val="1"/>
      </rPr>
      <t>)</t>
    </r>
    <phoneticPr fontId="20" type="noConversion"/>
  </si>
  <si>
    <r>
      <t xml:space="preserve">- </t>
    </r>
    <r>
      <rPr>
        <sz val="12"/>
        <rFont val="標楷體"/>
        <family val="4"/>
        <charset val="136"/>
      </rPr>
      <t>資產項下保單借款餘額</t>
    </r>
  </si>
  <si>
    <r>
      <rPr>
        <sz val="12"/>
        <rFont val="標楷體"/>
        <family val="4"/>
        <charset val="136"/>
      </rPr>
      <t>外匯價格變動準備金</t>
    </r>
  </si>
  <si>
    <r>
      <t>- ICS</t>
    </r>
    <r>
      <rPr>
        <sz val="12"/>
        <rFont val="標楷體"/>
        <family val="4"/>
        <charset val="136"/>
      </rPr>
      <t>評估下之保單借款履約現金流量</t>
    </r>
    <phoneticPr fontId="20" type="noConversion"/>
  </si>
  <si>
    <r>
      <t>ICS</t>
    </r>
    <r>
      <rPr>
        <b/>
        <sz val="12"/>
        <rFont val="標楷體"/>
        <family val="4"/>
        <charset val="136"/>
      </rPr>
      <t>風險資本</t>
    </r>
    <phoneticPr fontId="20" type="noConversion"/>
  </si>
  <si>
    <r>
      <t>ICS</t>
    </r>
    <r>
      <rPr>
        <sz val="12"/>
        <rFont val="標楷體"/>
        <family val="4"/>
        <charset val="136"/>
      </rPr>
      <t>風險資本</t>
    </r>
    <r>
      <rPr>
        <sz val="12"/>
        <rFont val="Times New Roman"/>
        <family val="1"/>
      </rPr>
      <t>(</t>
    </r>
    <r>
      <rPr>
        <sz val="12"/>
        <rFont val="標楷體"/>
        <family val="4"/>
        <charset val="136"/>
      </rPr>
      <t>不含</t>
    </r>
    <r>
      <rPr>
        <sz val="12"/>
        <rFont val="Times New Roman"/>
        <family val="1"/>
      </rPr>
      <t>ICS</t>
    </r>
    <r>
      <rPr>
        <sz val="12"/>
        <rFont val="標楷體"/>
        <family val="4"/>
        <charset val="136"/>
      </rPr>
      <t>風險資本過渡措施</t>
    </r>
    <r>
      <rPr>
        <sz val="12"/>
        <rFont val="Times New Roman"/>
        <family val="1"/>
      </rPr>
      <t>)</t>
    </r>
    <phoneticPr fontId="20" type="noConversion"/>
  </si>
  <si>
    <r>
      <t>ICS</t>
    </r>
    <r>
      <rPr>
        <sz val="12"/>
        <rFont val="標楷體"/>
        <family val="4"/>
        <charset val="136"/>
      </rPr>
      <t>風險資本總調整數</t>
    </r>
    <phoneticPr fontId="20" type="noConversion"/>
  </si>
  <si>
    <r>
      <t>ICS</t>
    </r>
    <r>
      <rPr>
        <sz val="12"/>
        <rFont val="標楷體"/>
        <family val="4"/>
        <charset val="136"/>
      </rPr>
      <t>風險資本</t>
    </r>
    <r>
      <rPr>
        <sz val="12"/>
        <rFont val="Times New Roman"/>
        <family val="1"/>
      </rPr>
      <t>(</t>
    </r>
    <r>
      <rPr>
        <sz val="12"/>
        <rFont val="標楷體"/>
        <family val="4"/>
        <charset val="136"/>
      </rPr>
      <t>含標準版統一適用及選擇性之</t>
    </r>
    <r>
      <rPr>
        <sz val="12"/>
        <rFont val="Times New Roman"/>
        <family val="1"/>
      </rPr>
      <t>ICS</t>
    </r>
    <r>
      <rPr>
        <sz val="12"/>
        <rFont val="標楷體"/>
        <family val="4"/>
        <charset val="136"/>
      </rPr>
      <t>風險資本過渡措施</t>
    </r>
    <r>
      <rPr>
        <sz val="12"/>
        <rFont val="Times New Roman"/>
        <family val="1"/>
      </rPr>
      <t>)</t>
    </r>
    <phoneticPr fontId="20" type="noConversion"/>
  </si>
  <si>
    <t>ICS Ratio</t>
  </si>
  <si>
    <r>
      <t>ICS%(</t>
    </r>
    <r>
      <rPr>
        <sz val="12"/>
        <rFont val="標楷體"/>
        <family val="4"/>
        <charset val="136"/>
      </rPr>
      <t>不含任何</t>
    </r>
    <r>
      <rPr>
        <sz val="12"/>
        <rFont val="Times New Roman"/>
        <family val="1"/>
      </rPr>
      <t>ICS</t>
    </r>
    <r>
      <rPr>
        <sz val="12"/>
        <rFont val="標楷體"/>
        <family val="4"/>
        <charset val="136"/>
      </rPr>
      <t>過渡措施</t>
    </r>
    <r>
      <rPr>
        <sz val="12"/>
        <rFont val="Times New Roman"/>
        <family val="1"/>
      </rPr>
      <t>)</t>
    </r>
    <phoneticPr fontId="20" type="noConversion"/>
  </si>
  <si>
    <r>
      <t>ICS%(</t>
    </r>
    <r>
      <rPr>
        <sz val="12"/>
        <rFont val="標楷體"/>
        <family val="4"/>
        <charset val="136"/>
      </rPr>
      <t>含標準版統一適用及選擇性</t>
    </r>
    <r>
      <rPr>
        <sz val="12"/>
        <rFont val="Times New Roman"/>
        <family val="1"/>
      </rPr>
      <t>ICS</t>
    </r>
    <r>
      <rPr>
        <sz val="12"/>
        <rFont val="標楷體"/>
        <family val="4"/>
        <charset val="136"/>
      </rPr>
      <t>過渡措施</t>
    </r>
    <r>
      <rPr>
        <sz val="12"/>
        <rFont val="Times New Roman"/>
        <family val="1"/>
      </rPr>
      <t>)</t>
    </r>
    <phoneticPr fontId="20" type="noConversion"/>
  </si>
  <si>
    <r>
      <t>ICS%(</t>
    </r>
    <r>
      <rPr>
        <sz val="12"/>
        <rFont val="標楷體"/>
        <family val="4"/>
        <charset val="136"/>
      </rPr>
      <t>含標準版統一適用及選擇性</t>
    </r>
    <r>
      <rPr>
        <sz val="12"/>
        <rFont val="Times New Roman"/>
        <family val="1"/>
      </rPr>
      <t>ICS</t>
    </r>
    <r>
      <rPr>
        <sz val="12"/>
        <rFont val="標楷體"/>
        <family val="4"/>
        <charset val="136"/>
      </rPr>
      <t>過渡措施</t>
    </r>
    <r>
      <rPr>
        <sz val="12"/>
        <rFont val="Times New Roman"/>
        <family val="1"/>
      </rPr>
      <t>)</t>
    </r>
    <r>
      <rPr>
        <sz val="12"/>
        <rFont val="標楷體"/>
        <family val="4"/>
        <charset val="136"/>
      </rPr>
      <t>達</t>
    </r>
    <r>
      <rPr>
        <sz val="12"/>
        <rFont val="Times New Roman"/>
        <family val="1"/>
      </rPr>
      <t>100%</t>
    </r>
    <r>
      <rPr>
        <sz val="12"/>
        <rFont val="標楷體"/>
        <family val="4"/>
        <charset val="136"/>
      </rPr>
      <t>之資本缺口</t>
    </r>
    <phoneticPr fontId="20" type="noConversion"/>
  </si>
  <si>
    <r>
      <rPr>
        <sz val="12"/>
        <rFont val="標楷體"/>
        <family val="4"/>
        <charset val="136"/>
      </rPr>
      <t>分析項目</t>
    </r>
    <phoneticPr fontId="69" type="noConversion"/>
  </si>
  <si>
    <r>
      <t>115</t>
    </r>
    <r>
      <rPr>
        <sz val="12"/>
        <rFont val="標楷體"/>
        <family val="4"/>
        <charset val="136"/>
      </rPr>
      <t>年</t>
    </r>
  </si>
  <si>
    <r>
      <t>116</t>
    </r>
    <r>
      <rPr>
        <sz val="12"/>
        <rFont val="標楷體"/>
        <family val="4"/>
        <charset val="136"/>
      </rPr>
      <t>年</t>
    </r>
  </si>
  <si>
    <r>
      <t>117</t>
    </r>
    <r>
      <rPr>
        <sz val="12"/>
        <rFont val="標楷體"/>
        <family val="4"/>
        <charset val="136"/>
      </rPr>
      <t>年</t>
    </r>
  </si>
  <si>
    <r>
      <t>118</t>
    </r>
    <r>
      <rPr>
        <sz val="12"/>
        <rFont val="標楷體"/>
        <family val="4"/>
        <charset val="136"/>
      </rPr>
      <t>年</t>
    </r>
  </si>
  <si>
    <r>
      <t>119</t>
    </r>
    <r>
      <rPr>
        <sz val="12"/>
        <rFont val="標楷體"/>
        <family val="4"/>
        <charset val="136"/>
      </rPr>
      <t>年</t>
    </r>
  </si>
  <si>
    <r>
      <rPr>
        <sz val="12"/>
        <rFont val="標楷體"/>
        <family val="4"/>
        <charset val="136"/>
      </rPr>
      <t>實際</t>
    </r>
  </si>
  <si>
    <r>
      <rPr>
        <sz val="12"/>
        <rFont val="標楷體"/>
        <family val="4"/>
        <charset val="136"/>
      </rPr>
      <t>固定收益類資產市價占比</t>
    </r>
    <phoneticPr fontId="69" type="noConversion"/>
  </si>
  <si>
    <t>AC</t>
  </si>
  <si>
    <t>FVTPL</t>
  </si>
  <si>
    <t>FVTPL+Overlay</t>
    <phoneticPr fontId="69" type="noConversion"/>
  </si>
  <si>
    <t>FVOCI</t>
    <phoneticPr fontId="69" type="noConversion"/>
  </si>
  <si>
    <r>
      <rPr>
        <sz val="12"/>
        <rFont val="標楷體"/>
        <family val="4"/>
        <charset val="136"/>
      </rPr>
      <t>資產成長率</t>
    </r>
  </si>
  <si>
    <r>
      <rPr>
        <sz val="12"/>
        <rFont val="標楷體"/>
        <family val="4"/>
        <charset val="136"/>
      </rPr>
      <t>淨投資損益</t>
    </r>
    <r>
      <rPr>
        <sz val="12"/>
        <rFont val="Times New Roman"/>
        <family val="1"/>
      </rPr>
      <t>÷</t>
    </r>
    <r>
      <rPr>
        <sz val="12"/>
        <rFont val="標楷體"/>
        <family val="4"/>
        <charset val="136"/>
      </rPr>
      <t>期初</t>
    </r>
    <r>
      <rPr>
        <sz val="12"/>
        <rFont val="Times New Roman"/>
        <family val="1"/>
      </rPr>
      <t>IFRS17</t>
    </r>
    <r>
      <rPr>
        <sz val="12"/>
        <rFont val="標楷體"/>
        <family val="4"/>
        <charset val="136"/>
      </rPr>
      <t>下不含投資型保險專設帳簿之資產總額</t>
    </r>
    <phoneticPr fontId="69" type="noConversion"/>
  </si>
  <si>
    <r>
      <rPr>
        <sz val="12"/>
        <rFont val="標楷體"/>
        <family val="4"/>
        <charset val="136"/>
      </rPr>
      <t>小計</t>
    </r>
  </si>
  <si>
    <r>
      <rPr>
        <sz val="12"/>
        <rFont val="標楷體"/>
        <family val="4"/>
        <charset val="136"/>
      </rPr>
      <t>負債成長率</t>
    </r>
  </si>
  <si>
    <r>
      <rPr>
        <sz val="12"/>
        <rFont val="標楷體"/>
        <family val="4"/>
        <charset val="136"/>
      </rPr>
      <t>利息成本</t>
    </r>
    <r>
      <rPr>
        <sz val="12"/>
        <rFont val="Times New Roman"/>
        <family val="1"/>
      </rPr>
      <t>÷</t>
    </r>
    <r>
      <rPr>
        <sz val="12"/>
        <rFont val="標楷體"/>
        <family val="4"/>
        <charset val="136"/>
      </rPr>
      <t>期初保險合約負債</t>
    </r>
  </si>
  <si>
    <r>
      <rPr>
        <sz val="12"/>
        <rFont val="標楷體"/>
        <family val="4"/>
        <charset val="136"/>
      </rPr>
      <t>現時利率變動影響數</t>
    </r>
    <r>
      <rPr>
        <sz val="12"/>
        <rFont val="Times New Roman"/>
        <family val="1"/>
      </rPr>
      <t>÷</t>
    </r>
    <r>
      <rPr>
        <sz val="12"/>
        <rFont val="標楷體"/>
        <family val="4"/>
        <charset val="136"/>
      </rPr>
      <t>期初保險合約負債</t>
    </r>
  </si>
  <si>
    <r>
      <rPr>
        <sz val="12"/>
        <rFont val="標楷體"/>
        <family val="4"/>
        <charset val="136"/>
      </rPr>
      <t>資產面淨投資收益</t>
    </r>
    <r>
      <rPr>
        <sz val="12"/>
        <rFont val="Times New Roman"/>
        <family val="1"/>
      </rPr>
      <t>÷IFIE(P&amp;L)</t>
    </r>
    <phoneticPr fontId="69" type="noConversion"/>
  </si>
  <si>
    <r>
      <rPr>
        <sz val="12"/>
        <rFont val="標楷體"/>
        <family val="4"/>
        <charset val="136"/>
      </rPr>
      <t>資產面總投資收益</t>
    </r>
    <r>
      <rPr>
        <sz val="12"/>
        <rFont val="Times New Roman"/>
        <family val="1"/>
      </rPr>
      <t>÷IFIE(P&amp;L</t>
    </r>
    <r>
      <rPr>
        <sz val="12"/>
        <rFont val="標楷體"/>
        <family val="4"/>
        <charset val="136"/>
      </rPr>
      <t>及</t>
    </r>
    <r>
      <rPr>
        <sz val="12"/>
        <rFont val="Times New Roman"/>
        <family val="1"/>
      </rPr>
      <t>OCI)</t>
    </r>
    <phoneticPr fontId="69" type="noConversion"/>
  </si>
  <si>
    <r>
      <rPr>
        <sz val="12"/>
        <rFont val="標楷體"/>
        <family val="4"/>
        <charset val="136"/>
      </rPr>
      <t>財務面對保留盈餘影響數</t>
    </r>
    <r>
      <rPr>
        <sz val="12"/>
        <rFont val="Times New Roman"/>
        <family val="1"/>
      </rPr>
      <t>(</t>
    </r>
    <r>
      <rPr>
        <sz val="12"/>
        <rFont val="標楷體"/>
        <family val="4"/>
        <charset val="136"/>
      </rPr>
      <t>億元</t>
    </r>
    <r>
      <rPr>
        <sz val="12"/>
        <rFont val="Times New Roman"/>
        <family val="1"/>
      </rPr>
      <t>)</t>
    </r>
  </si>
  <si>
    <r>
      <rPr>
        <sz val="12"/>
        <rFont val="標楷體"/>
        <family val="4"/>
        <charset val="136"/>
      </rPr>
      <t>財務面對淨值影響數</t>
    </r>
    <r>
      <rPr>
        <sz val="12"/>
        <rFont val="Times New Roman"/>
        <family val="1"/>
      </rPr>
      <t>(</t>
    </r>
    <r>
      <rPr>
        <sz val="12"/>
        <rFont val="標楷體"/>
        <family val="4"/>
        <charset val="136"/>
      </rPr>
      <t>億元</t>
    </r>
    <r>
      <rPr>
        <sz val="12"/>
        <rFont val="Times New Roman"/>
        <family val="1"/>
      </rPr>
      <t>)</t>
    </r>
  </si>
  <si>
    <t>FVOCI</t>
  </si>
  <si>
    <r>
      <t>FVOCI</t>
    </r>
    <r>
      <rPr>
        <sz val="12"/>
        <rFont val="標楷體"/>
        <family val="4"/>
        <charset val="136"/>
      </rPr>
      <t>金融資產之評價損益</t>
    </r>
    <r>
      <rPr>
        <sz val="12"/>
        <rFont val="Times New Roman"/>
        <family val="1"/>
      </rPr>
      <t>÷</t>
    </r>
    <r>
      <rPr>
        <sz val="12"/>
        <rFont val="標楷體"/>
        <family val="4"/>
        <charset val="136"/>
      </rPr>
      <t>期初</t>
    </r>
    <r>
      <rPr>
        <sz val="12"/>
        <rFont val="Times New Roman"/>
        <family val="1"/>
      </rPr>
      <t>IFRS17</t>
    </r>
    <r>
      <rPr>
        <sz val="12"/>
        <rFont val="標楷體"/>
        <family val="4"/>
        <charset val="136"/>
      </rPr>
      <t>下不含投資型保險專設帳簿之資產總額</t>
    </r>
    <phoneticPr fontId="69" type="noConversion"/>
  </si>
  <si>
    <t>(A)</t>
    <phoneticPr fontId="69" type="noConversion"/>
  </si>
  <si>
    <t>(B)</t>
    <phoneticPr fontId="69" type="noConversion"/>
  </si>
  <si>
    <r>
      <rPr>
        <b/>
        <sz val="12"/>
        <color rgb="FF0000FF"/>
        <rFont val="標楷體"/>
        <family val="4"/>
        <charset val="136"/>
      </rPr>
      <t>接軌</t>
    </r>
    <r>
      <rPr>
        <b/>
        <sz val="12"/>
        <color rgb="FF0000FF"/>
        <rFont val="Times New Roman"/>
        <family val="1"/>
      </rPr>
      <t>IFRS17</t>
    </r>
    <r>
      <rPr>
        <b/>
        <sz val="12"/>
        <color rgb="FF0000FF"/>
        <rFont val="標楷體"/>
        <family val="4"/>
        <charset val="136"/>
      </rPr>
      <t>及</t>
    </r>
    <r>
      <rPr>
        <b/>
        <sz val="12"/>
        <color rgb="FF0000FF"/>
        <rFont val="Times New Roman"/>
        <family val="1"/>
      </rPr>
      <t>ICS</t>
    </r>
    <r>
      <rPr>
        <b/>
        <sz val="12"/>
        <color rgb="FF0000FF"/>
        <rFont val="標楷體"/>
        <family val="4"/>
        <charset val="136"/>
      </rPr>
      <t>二制度之商品規劃、盈餘保留規劃、增資規劃及接軌二制度措施</t>
    </r>
    <phoneticPr fontId="20" type="noConversion"/>
  </si>
  <si>
    <r>
      <rPr>
        <b/>
        <sz val="12"/>
        <rFont val="標楷體"/>
        <family val="4"/>
        <charset val="136"/>
      </rPr>
      <t>商品規劃、盈餘保留規劃及增資規劃</t>
    </r>
    <phoneticPr fontId="20" type="noConversion"/>
  </si>
  <si>
    <r>
      <t>(</t>
    </r>
    <r>
      <rPr>
        <sz val="12"/>
        <rFont val="標楷體"/>
        <family val="4"/>
        <charset val="136"/>
      </rPr>
      <t>單位：新台幣億元</t>
    </r>
    <r>
      <rPr>
        <sz val="12"/>
        <rFont val="Times New Roman"/>
        <family val="1"/>
      </rPr>
      <t>/%)</t>
    </r>
  </si>
  <si>
    <r>
      <t>114</t>
    </r>
    <r>
      <rPr>
        <sz val="12"/>
        <rFont val="標楷體"/>
        <family val="4"/>
        <charset val="136"/>
      </rPr>
      <t>年</t>
    </r>
  </si>
  <si>
    <r>
      <rPr>
        <sz val="12"/>
        <rFont val="標楷體"/>
        <family val="4"/>
        <charset val="136"/>
      </rPr>
      <t>新契約保費收入規劃</t>
    </r>
    <phoneticPr fontId="20" type="noConversion"/>
  </si>
  <si>
    <r>
      <rPr>
        <sz val="12"/>
        <rFont val="標楷體"/>
        <family val="4"/>
        <charset val="136"/>
      </rPr>
      <t>盈餘保留比例</t>
    </r>
    <phoneticPr fontId="20" type="noConversion"/>
  </si>
  <si>
    <r>
      <rPr>
        <sz val="12"/>
        <rFont val="標楷體"/>
        <family val="4"/>
        <charset val="136"/>
      </rPr>
      <t>增資規劃</t>
    </r>
  </si>
  <si>
    <r>
      <rPr>
        <sz val="11"/>
        <rFont val="標楷體"/>
        <family val="4"/>
        <charset val="136"/>
      </rPr>
      <t>發行具資本性質之債券</t>
    </r>
    <phoneticPr fontId="20" type="noConversion"/>
  </si>
  <si>
    <r>
      <rPr>
        <b/>
        <sz val="12"/>
        <rFont val="標楷體"/>
        <family val="4"/>
        <charset val="136"/>
      </rPr>
      <t>接軌</t>
    </r>
    <r>
      <rPr>
        <b/>
        <sz val="12"/>
        <rFont val="Times New Roman"/>
        <family val="1"/>
      </rPr>
      <t>IFRS17-</t>
    </r>
    <r>
      <rPr>
        <b/>
        <sz val="12"/>
        <rFont val="標楷體"/>
        <family val="4"/>
        <charset val="136"/>
      </rPr>
      <t>高利率保單利率轉換措施</t>
    </r>
    <r>
      <rPr>
        <b/>
        <sz val="12"/>
        <rFont val="Times New Roman"/>
        <family val="1"/>
      </rPr>
      <t>(ICS</t>
    </r>
    <r>
      <rPr>
        <b/>
        <sz val="12"/>
        <rFont val="標楷體"/>
        <family val="4"/>
        <charset val="136"/>
      </rPr>
      <t>共用</t>
    </r>
    <r>
      <rPr>
        <b/>
        <sz val="12"/>
        <rFont val="Times New Roman"/>
        <family val="1"/>
      </rPr>
      <t>)</t>
    </r>
    <phoneticPr fontId="20" type="noConversion"/>
  </si>
  <si>
    <r>
      <rPr>
        <b/>
        <sz val="12"/>
        <rFont val="標楷體"/>
        <family val="4"/>
        <charset val="136"/>
      </rPr>
      <t>接軌</t>
    </r>
    <r>
      <rPr>
        <b/>
        <sz val="12"/>
        <rFont val="Times New Roman"/>
        <family val="1"/>
      </rPr>
      <t>ICS</t>
    </r>
    <r>
      <rPr>
        <b/>
        <sz val="12"/>
        <rFont val="標楷體"/>
        <family val="4"/>
        <charset val="136"/>
      </rPr>
      <t>選擇性過渡措施之評估結果</t>
    </r>
    <phoneticPr fontId="20" type="noConversion"/>
  </si>
  <si>
    <r>
      <rPr>
        <sz val="12"/>
        <rFont val="標楷體"/>
        <family val="4"/>
        <charset val="136"/>
      </rPr>
      <t>選擇性過渡措施</t>
    </r>
    <phoneticPr fontId="69" type="noConversion"/>
  </si>
  <si>
    <r>
      <rPr>
        <sz val="12"/>
        <rFont val="標楷體"/>
        <family val="4"/>
        <charset val="136"/>
      </rPr>
      <t>是否申請</t>
    </r>
    <phoneticPr fontId="69" type="noConversion"/>
  </si>
  <si>
    <r>
      <rPr>
        <sz val="12"/>
        <rFont val="標楷體"/>
        <family val="4"/>
        <charset val="136"/>
      </rPr>
      <t>申請過渡年度</t>
    </r>
    <phoneticPr fontId="69" type="noConversion"/>
  </si>
  <si>
    <r>
      <rPr>
        <sz val="12"/>
        <rFont val="標楷體"/>
        <family val="4"/>
        <charset val="136"/>
      </rPr>
      <t>本次試算評估方式</t>
    </r>
    <phoneticPr fontId="20" type="noConversion"/>
  </si>
  <si>
    <t>(II)</t>
    <phoneticPr fontId="20" type="noConversion"/>
  </si>
  <si>
    <r>
      <rPr>
        <b/>
        <sz val="12"/>
        <rFont val="標楷體"/>
        <family val="4"/>
        <charset val="136"/>
      </rPr>
      <t>接軌日</t>
    </r>
    <r>
      <rPr>
        <b/>
        <sz val="12"/>
        <rFont val="Times New Roman"/>
        <family val="1"/>
      </rPr>
      <t>IFRS 17</t>
    </r>
    <r>
      <rPr>
        <b/>
        <sz val="12"/>
        <rFont val="標楷體"/>
        <family val="4"/>
        <charset val="136"/>
      </rPr>
      <t>保留盈餘</t>
    </r>
  </si>
  <si>
    <r>
      <rPr>
        <sz val="12"/>
        <rFont val="標楷體"/>
        <family val="4"/>
        <charset val="136"/>
      </rPr>
      <t>未分配盈餘</t>
    </r>
  </si>
  <si>
    <r>
      <rPr>
        <sz val="12"/>
        <rFont val="標楷體"/>
        <family val="4"/>
        <charset val="136"/>
      </rPr>
      <t>特別盈餘公積</t>
    </r>
  </si>
  <si>
    <r>
      <rPr>
        <sz val="12"/>
        <rFont val="標楷體"/>
        <family val="4"/>
        <charset val="136"/>
      </rPr>
      <t>法定盈餘公積</t>
    </r>
  </si>
  <si>
    <r>
      <rPr>
        <sz val="11"/>
        <rFont val="標楷體"/>
        <family val="4"/>
        <charset val="136"/>
      </rPr>
      <t>負債評價對保留盈餘影響數</t>
    </r>
    <r>
      <rPr>
        <sz val="11"/>
        <rFont val="Times New Roman"/>
        <family val="1"/>
      </rPr>
      <t>(</t>
    </r>
    <r>
      <rPr>
        <sz val="11"/>
        <rFont val="標楷體"/>
        <family val="4"/>
        <charset val="136"/>
      </rPr>
      <t>含保單貸款資產除列後</t>
    </r>
    <r>
      <rPr>
        <sz val="11"/>
        <rFont val="Times New Roman"/>
        <family val="1"/>
      </rPr>
      <t>)</t>
    </r>
  </si>
  <si>
    <r>
      <t>AC</t>
    </r>
    <r>
      <rPr>
        <sz val="12"/>
        <rFont val="標楷體"/>
        <family val="4"/>
        <charset val="136"/>
      </rPr>
      <t>重分類對保留盈餘影響數</t>
    </r>
  </si>
  <si>
    <r>
      <t>IFRS17</t>
    </r>
    <r>
      <rPr>
        <sz val="12"/>
        <rFont val="標楷體"/>
        <family val="4"/>
        <charset val="136"/>
      </rPr>
      <t>下保留盈餘</t>
    </r>
  </si>
  <si>
    <r>
      <rPr>
        <sz val="12"/>
        <rFont val="標楷體"/>
        <family val="4"/>
        <charset val="136"/>
      </rPr>
      <t>保留盈餘影響數</t>
    </r>
  </si>
  <si>
    <r>
      <rPr>
        <sz val="12"/>
        <rFont val="標楷體"/>
        <family val="4"/>
        <charset val="136"/>
      </rPr>
      <t>負債評價對其他權益影響數</t>
    </r>
    <phoneticPr fontId="69" type="noConversion"/>
  </si>
  <si>
    <r>
      <t>AC</t>
    </r>
    <r>
      <rPr>
        <sz val="12"/>
        <rFont val="標楷體"/>
        <family val="4"/>
        <charset val="136"/>
      </rPr>
      <t>重分類對其他權益影響數</t>
    </r>
  </si>
  <si>
    <r>
      <rPr>
        <sz val="12"/>
        <rFont val="標楷體"/>
        <family val="4"/>
        <charset val="136"/>
      </rPr>
      <t>其他調整數</t>
    </r>
  </si>
  <si>
    <r>
      <t>IFRS17</t>
    </r>
    <r>
      <rPr>
        <sz val="12"/>
        <rFont val="標楷體"/>
        <family val="4"/>
        <charset val="136"/>
      </rPr>
      <t>下淨值</t>
    </r>
  </si>
  <si>
    <r>
      <t>IFRS17</t>
    </r>
    <r>
      <rPr>
        <sz val="12"/>
        <rFont val="標楷體"/>
        <family val="4"/>
        <charset val="136"/>
      </rPr>
      <t>下不含投資型保險專設帳簿之資產總額</t>
    </r>
    <phoneticPr fontId="20" type="noConversion"/>
  </si>
  <si>
    <t>(III)</t>
    <phoneticPr fontId="20" type="noConversion"/>
  </si>
  <si>
    <r>
      <t xml:space="preserve">ICS
</t>
    </r>
    <r>
      <rPr>
        <sz val="12"/>
        <rFont val="標楷體"/>
        <family val="4"/>
        <charset val="136"/>
      </rPr>
      <t>資本適足率</t>
    </r>
    <r>
      <rPr>
        <sz val="12"/>
        <rFont val="Times New Roman"/>
        <family val="1"/>
      </rPr>
      <t>(%)</t>
    </r>
    <phoneticPr fontId="20" type="noConversion"/>
  </si>
  <si>
    <r>
      <rPr>
        <sz val="12"/>
        <rFont val="標楷體"/>
        <family val="4"/>
        <charset val="136"/>
      </rPr>
      <t>各項策略調整</t>
    </r>
    <phoneticPr fontId="20" type="noConversion"/>
  </si>
  <si>
    <r>
      <rPr>
        <sz val="11"/>
        <rFont val="標楷體"/>
        <family val="4"/>
        <charset val="136"/>
      </rPr>
      <t>調整商品策略</t>
    </r>
    <phoneticPr fontId="20" type="noConversion"/>
  </si>
  <si>
    <r>
      <rPr>
        <sz val="11"/>
        <rFont val="標楷體"/>
        <family val="4"/>
        <charset val="136"/>
      </rPr>
      <t>調整投資策略</t>
    </r>
    <phoneticPr fontId="20" type="noConversion"/>
  </si>
  <si>
    <r>
      <rPr>
        <sz val="11"/>
        <rFont val="標楷體"/>
        <family val="4"/>
        <charset val="136"/>
      </rPr>
      <t>增資計畫</t>
    </r>
    <r>
      <rPr>
        <sz val="11"/>
        <rFont val="Times New Roman"/>
        <family val="1"/>
      </rPr>
      <t>(</t>
    </r>
    <r>
      <rPr>
        <sz val="11"/>
        <rFont val="標楷體"/>
        <family val="4"/>
        <charset val="136"/>
      </rPr>
      <t>含次債發行計畫</t>
    </r>
    <r>
      <rPr>
        <sz val="11"/>
        <rFont val="Times New Roman"/>
        <family val="1"/>
      </rPr>
      <t>)</t>
    </r>
    <phoneticPr fontId="20" type="noConversion"/>
  </si>
  <si>
    <r>
      <rPr>
        <sz val="12"/>
        <rFont val="標楷體"/>
        <family val="4"/>
        <charset val="136"/>
      </rPr>
      <t>最新公布一致適用風險資本過渡措施</t>
    </r>
    <r>
      <rPr>
        <sz val="12"/>
        <rFont val="Times New Roman"/>
        <family val="1"/>
      </rPr>
      <t>(</t>
    </r>
    <r>
      <rPr>
        <sz val="12"/>
        <rFont val="標楷體"/>
        <family val="4"/>
        <charset val="136"/>
      </rPr>
      <t>標準版統一適用</t>
    </r>
    <r>
      <rPr>
        <sz val="12"/>
        <rFont val="Times New Roman"/>
        <family val="1"/>
      </rPr>
      <t>)</t>
    </r>
    <phoneticPr fontId="20" type="noConversion"/>
  </si>
  <si>
    <r>
      <rPr>
        <sz val="11"/>
        <rFont val="標楷體"/>
        <family val="4"/>
        <charset val="136"/>
      </rPr>
      <t>國內上市上櫃股票</t>
    </r>
    <r>
      <rPr>
        <sz val="11"/>
        <rFont val="Times New Roman"/>
        <family val="1"/>
      </rPr>
      <t>(</t>
    </r>
    <r>
      <rPr>
        <sz val="11"/>
        <rFont val="標楷體"/>
        <family val="4"/>
        <charset val="136"/>
      </rPr>
      <t>上市</t>
    </r>
    <r>
      <rPr>
        <sz val="11"/>
        <rFont val="Times New Roman"/>
        <family val="1"/>
      </rPr>
      <t>21.65%</t>
    </r>
    <r>
      <rPr>
        <sz val="11"/>
        <rFont val="標楷體"/>
        <family val="4"/>
        <charset val="136"/>
      </rPr>
      <t>及上櫃</t>
    </r>
    <r>
      <rPr>
        <sz val="11"/>
        <rFont val="Times New Roman"/>
        <family val="1"/>
      </rPr>
      <t>30%</t>
    </r>
    <r>
      <rPr>
        <sz val="11"/>
        <rFont val="標楷體"/>
        <family val="4"/>
        <charset val="136"/>
      </rPr>
      <t>均逐年遞增至</t>
    </r>
    <r>
      <rPr>
        <sz val="11"/>
        <rFont val="Times New Roman"/>
        <family val="1"/>
      </rPr>
      <t>35%)</t>
    </r>
    <phoneticPr fontId="20" type="noConversion"/>
  </si>
  <si>
    <r>
      <rPr>
        <sz val="11"/>
        <rFont val="標楷體"/>
        <family val="4"/>
        <charset val="136"/>
      </rPr>
      <t>不動產</t>
    </r>
    <r>
      <rPr>
        <sz val="11"/>
        <rFont val="Times New Roman"/>
        <family val="1"/>
      </rPr>
      <t>(7.81%</t>
    </r>
    <r>
      <rPr>
        <sz val="11"/>
        <rFont val="標楷體"/>
        <family val="4"/>
        <charset val="136"/>
      </rPr>
      <t>逐年遞增至</t>
    </r>
    <r>
      <rPr>
        <sz val="11"/>
        <rFont val="Times New Roman"/>
        <family val="1"/>
      </rPr>
      <t>15%)</t>
    </r>
    <phoneticPr fontId="20" type="noConversion"/>
  </si>
  <si>
    <r>
      <t>ICS</t>
    </r>
    <r>
      <rPr>
        <sz val="12"/>
        <rFont val="標楷體"/>
        <family val="4"/>
        <charset val="136"/>
      </rPr>
      <t xml:space="preserve">選擇性過渡措施
</t>
    </r>
    <phoneticPr fontId="20" type="noConversion"/>
  </si>
  <si>
    <r>
      <t>114/12/31</t>
    </r>
    <r>
      <rPr>
        <sz val="12"/>
        <rFont val="標楷體"/>
        <family val="4"/>
        <charset val="136"/>
      </rPr>
      <t>含過渡措施之</t>
    </r>
    <r>
      <rPr>
        <sz val="12"/>
        <rFont val="Times New Roman"/>
        <family val="1"/>
      </rPr>
      <t>ICS Ratio</t>
    </r>
    <phoneticPr fontId="20" type="noConversion"/>
  </si>
  <si>
    <r>
      <rPr>
        <sz val="12"/>
        <color rgb="FFFF0000"/>
        <rFont val="標楷體"/>
        <family val="4"/>
        <charset val="136"/>
      </rPr>
      <t>※其他提醒事項：</t>
    </r>
    <phoneticPr fontId="20" type="noConversion"/>
  </si>
  <si>
    <t>接軌IFRS17及ICS二制度指定附表名稱</t>
    <phoneticPr fontId="20" type="noConversion"/>
  </si>
  <si>
    <r>
      <rPr>
        <sz val="12"/>
        <rFont val="標楷體"/>
        <family val="4"/>
        <charset val="136"/>
      </rPr>
      <t>指定附表</t>
    </r>
    <r>
      <rPr>
        <sz val="12"/>
        <rFont val="Times New Roman"/>
        <family val="1"/>
      </rPr>
      <t>3-3-1</t>
    </r>
    <r>
      <rPr>
        <sz val="12"/>
        <rFont val="標楷體"/>
        <family val="4"/>
        <charset val="136"/>
      </rPr>
      <t>：</t>
    </r>
    <r>
      <rPr>
        <sz val="12"/>
        <rFont val="Times New Roman"/>
        <family val="1"/>
      </rPr>
      <t xml:space="preserve">IFRS17 </t>
    </r>
    <r>
      <rPr>
        <sz val="12"/>
        <rFont val="標楷體"/>
        <family val="4"/>
        <charset val="136"/>
      </rPr>
      <t>保險服務結果</t>
    </r>
    <r>
      <rPr>
        <sz val="12"/>
        <rFont val="Times New Roman"/>
        <family val="1"/>
      </rPr>
      <t>-</t>
    </r>
    <r>
      <rPr>
        <sz val="12"/>
        <rFont val="標楷體"/>
        <family val="4"/>
        <charset val="136"/>
      </rPr>
      <t>直接承保業務之</t>
    </r>
    <r>
      <rPr>
        <sz val="12"/>
        <rFont val="Times New Roman"/>
        <family val="1"/>
      </rPr>
      <t>CSM+RA</t>
    </r>
    <r>
      <rPr>
        <sz val="12"/>
        <rFont val="標楷體"/>
        <family val="4"/>
        <charset val="136"/>
      </rPr>
      <t>釋出分析</t>
    </r>
  </si>
  <si>
    <r>
      <rPr>
        <sz val="12"/>
        <rFont val="標楷體"/>
        <family val="4"/>
        <charset val="136"/>
      </rPr>
      <t>指定附表</t>
    </r>
    <r>
      <rPr>
        <sz val="12"/>
        <rFont val="Times New Roman"/>
        <family val="1"/>
      </rPr>
      <t>3-3-2</t>
    </r>
    <r>
      <rPr>
        <sz val="12"/>
        <rFont val="標楷體"/>
        <family val="4"/>
        <charset val="136"/>
      </rPr>
      <t>：</t>
    </r>
    <r>
      <rPr>
        <sz val="12"/>
        <rFont val="Times New Roman"/>
        <family val="1"/>
      </rPr>
      <t>IFRS17</t>
    </r>
    <r>
      <rPr>
        <sz val="12"/>
        <rFont val="標楷體"/>
        <family val="4"/>
        <charset val="136"/>
      </rPr>
      <t>下財務面評估結果之分析</t>
    </r>
  </si>
  <si>
    <r>
      <rPr>
        <sz val="12"/>
        <rFont val="標楷體"/>
        <family val="4"/>
        <charset val="136"/>
      </rPr>
      <t>指定附表</t>
    </r>
    <r>
      <rPr>
        <sz val="12"/>
        <rFont val="Times New Roman"/>
        <family val="1"/>
      </rPr>
      <t>3-3-3</t>
    </r>
    <r>
      <rPr>
        <sz val="12"/>
        <rFont val="標楷體"/>
        <family val="4"/>
        <charset val="136"/>
      </rPr>
      <t>：</t>
    </r>
    <r>
      <rPr>
        <sz val="12"/>
        <rFont val="Times New Roman"/>
        <family val="1"/>
      </rPr>
      <t>ICS</t>
    </r>
    <r>
      <rPr>
        <sz val="12"/>
        <rFont val="標楷體"/>
        <family val="4"/>
        <charset val="136"/>
      </rPr>
      <t>淨資產過渡措施調整數之計算表</t>
    </r>
  </si>
  <si>
    <r>
      <rPr>
        <sz val="12"/>
        <rFont val="標楷體"/>
        <family val="4"/>
        <charset val="136"/>
      </rPr>
      <t>指定附表</t>
    </r>
    <r>
      <rPr>
        <sz val="12"/>
        <rFont val="Times New Roman"/>
        <family val="1"/>
      </rPr>
      <t>3-3-4</t>
    </r>
    <r>
      <rPr>
        <sz val="12"/>
        <rFont val="標楷體"/>
        <family val="4"/>
        <charset val="136"/>
      </rPr>
      <t>：接軌後</t>
    </r>
    <r>
      <rPr>
        <sz val="12"/>
        <rFont val="Times New Roman"/>
        <family val="1"/>
      </rPr>
      <t>ICS</t>
    </r>
    <r>
      <rPr>
        <sz val="12"/>
        <rFont val="標楷體"/>
        <family val="4"/>
        <charset val="136"/>
      </rPr>
      <t>自有資本變動之分析</t>
    </r>
  </si>
  <si>
    <r>
      <rPr>
        <b/>
        <u/>
        <sz val="14"/>
        <rFont val="標楷體"/>
        <family val="4"/>
        <charset val="136"/>
      </rPr>
      <t>對應之指定表格</t>
    </r>
    <phoneticPr fontId="20" type="noConversion"/>
  </si>
  <si>
    <r>
      <rPr>
        <sz val="12"/>
        <rFont val="標楷體"/>
        <family val="4"/>
        <charset val="136"/>
      </rPr>
      <t>公司採計貼水</t>
    </r>
    <phoneticPr fontId="69" type="noConversion"/>
  </si>
  <si>
    <r>
      <t>6.0%(</t>
    </r>
    <r>
      <rPr>
        <sz val="12"/>
        <rFont val="標楷體"/>
        <family val="4"/>
        <charset val="136"/>
      </rPr>
      <t>含</t>
    </r>
    <r>
      <rPr>
        <sz val="12"/>
        <rFont val="Times New Roman"/>
        <family val="1"/>
      </rPr>
      <t>)</t>
    </r>
    <r>
      <rPr>
        <sz val="12"/>
        <rFont val="標楷體"/>
        <family val="4"/>
        <charset val="136"/>
      </rPr>
      <t>以上</t>
    </r>
    <phoneticPr fontId="69" type="noConversion"/>
  </si>
  <si>
    <r>
      <t>ICS</t>
    </r>
    <r>
      <rPr>
        <sz val="12"/>
        <rFont val="標楷體"/>
        <family val="4"/>
        <charset val="136"/>
      </rPr>
      <t>利率風險過渡</t>
    </r>
    <r>
      <rPr>
        <sz val="12"/>
        <rFont val="Times New Roman"/>
        <family val="1"/>
      </rPr>
      <t>[50%</t>
    </r>
    <r>
      <rPr>
        <sz val="12"/>
        <rFont val="標楷體"/>
        <family val="4"/>
        <charset val="136"/>
      </rPr>
      <t>逐年上升至</t>
    </r>
    <r>
      <rPr>
        <sz val="12"/>
        <rFont val="Times New Roman"/>
        <family val="1"/>
      </rPr>
      <t>100%]</t>
    </r>
    <phoneticPr fontId="20" type="noConversion"/>
  </si>
  <si>
    <r>
      <rPr>
        <sz val="12"/>
        <rFont val="標楷體"/>
        <family val="4"/>
        <charset val="136"/>
      </rPr>
      <t>淨資產過渡業務之</t>
    </r>
    <r>
      <rPr>
        <sz val="12"/>
        <rFont val="Times New Roman"/>
        <family val="1"/>
      </rPr>
      <t>ICS</t>
    </r>
    <r>
      <rPr>
        <sz val="12"/>
        <rFont val="標楷體"/>
        <family val="4"/>
        <charset val="136"/>
      </rPr>
      <t>負債</t>
    </r>
    <phoneticPr fontId="20" type="noConversion"/>
  </si>
  <si>
    <r>
      <t>ICS</t>
    </r>
    <r>
      <rPr>
        <sz val="12"/>
        <rFont val="標楷體"/>
        <family val="4"/>
        <charset val="136"/>
      </rPr>
      <t>負債含</t>
    </r>
    <r>
      <rPr>
        <sz val="12"/>
        <rFont val="Times New Roman"/>
        <family val="1"/>
      </rPr>
      <t>MOCE</t>
    </r>
    <r>
      <rPr>
        <sz val="12"/>
        <rFont val="標楷體"/>
        <family val="4"/>
        <charset val="136"/>
      </rPr>
      <t>，請計算淨資產過渡業務之壽險風險，比例拆分整體</t>
    </r>
    <r>
      <rPr>
        <sz val="12"/>
        <rFont val="Times New Roman"/>
        <family val="1"/>
      </rPr>
      <t>MOCE</t>
    </r>
    <r>
      <rPr>
        <sz val="12"/>
        <rFont val="標楷體"/>
        <family val="4"/>
        <charset val="136"/>
      </rPr>
      <t>。</t>
    </r>
    <phoneticPr fontId="20" type="noConversion"/>
  </si>
  <si>
    <r>
      <rPr>
        <sz val="12"/>
        <rFont val="標楷體"/>
        <family val="4"/>
        <charset val="136"/>
      </rPr>
      <t>淨資產過渡業務所對應之資產</t>
    </r>
    <phoneticPr fontId="20" type="noConversion"/>
  </si>
  <si>
    <r>
      <rPr>
        <sz val="12"/>
        <rFont val="標楷體"/>
        <family val="4"/>
        <charset val="136"/>
      </rPr>
      <t>如淨資產過渡業務無區分所對應之資產，以其</t>
    </r>
    <r>
      <rPr>
        <sz val="12"/>
        <rFont val="Times New Roman"/>
        <family val="1"/>
      </rPr>
      <t>ICS</t>
    </r>
    <r>
      <rPr>
        <sz val="12"/>
        <rFont val="標楷體"/>
        <family val="4"/>
        <charset val="136"/>
      </rPr>
      <t>負債佔所屬區隔帳戶</t>
    </r>
    <r>
      <rPr>
        <sz val="12"/>
        <rFont val="Times New Roman"/>
        <family val="1"/>
      </rPr>
      <t>ICS</t>
    </r>
    <r>
      <rPr>
        <sz val="12"/>
        <rFont val="標楷體"/>
        <family val="4"/>
        <charset val="136"/>
      </rPr>
      <t>負債之比例區分其所對應資產並進行貼標處理。</t>
    </r>
    <phoneticPr fontId="20" type="noConversion"/>
  </si>
  <si>
    <r>
      <rPr>
        <sz val="11"/>
        <rFont val="標楷體"/>
        <family val="4"/>
        <charset val="136"/>
      </rPr>
      <t>利率風險資本過渡</t>
    </r>
    <r>
      <rPr>
        <sz val="11"/>
        <rFont val="Times New Roman"/>
        <family val="1"/>
      </rPr>
      <t>(50%</t>
    </r>
    <r>
      <rPr>
        <sz val="11"/>
        <rFont val="標楷體"/>
        <family val="4"/>
        <charset val="136"/>
      </rPr>
      <t>逐年遞增至</t>
    </r>
    <r>
      <rPr>
        <sz val="11"/>
        <rFont val="Times New Roman"/>
        <family val="1"/>
      </rPr>
      <t>100%)</t>
    </r>
    <phoneticPr fontId="20" type="noConversion"/>
  </si>
  <si>
    <r>
      <rPr>
        <sz val="12"/>
        <rFont val="標楷體"/>
        <family val="4"/>
        <charset val="136"/>
      </rPr>
      <t>所得稅利益或</t>
    </r>
    <r>
      <rPr>
        <sz val="12"/>
        <rFont val="Times New Roman"/>
        <family val="1"/>
      </rPr>
      <t>(</t>
    </r>
    <r>
      <rPr>
        <sz val="12"/>
        <rFont val="標楷體"/>
        <family val="4"/>
        <charset val="136"/>
      </rPr>
      <t>費用</t>
    </r>
    <r>
      <rPr>
        <sz val="12"/>
        <rFont val="Times New Roman"/>
        <family val="1"/>
      </rPr>
      <t>)</t>
    </r>
    <phoneticPr fontId="20" type="noConversion"/>
  </si>
  <si>
    <r>
      <t>FVOCI</t>
    </r>
    <r>
      <rPr>
        <sz val="12"/>
        <rFont val="標楷體"/>
        <family val="4"/>
        <charset val="136"/>
      </rPr>
      <t>衡量之權益工具評價損益</t>
    </r>
    <phoneticPr fontId="69" type="noConversion"/>
  </si>
  <si>
    <r>
      <t>FVOCI</t>
    </r>
    <r>
      <rPr>
        <sz val="12"/>
        <rFont val="標楷體"/>
        <family val="4"/>
        <charset val="136"/>
      </rPr>
      <t>衡量之債務工具評價損益</t>
    </r>
    <r>
      <rPr>
        <sz val="12"/>
        <rFont val="Times New Roman"/>
        <family val="1"/>
      </rPr>
      <t>(</t>
    </r>
    <r>
      <rPr>
        <sz val="12"/>
        <rFont val="標楷體"/>
        <family val="4"/>
        <charset val="136"/>
      </rPr>
      <t>包含除列時將其他綜合損益重分類至損益之金額</t>
    </r>
    <r>
      <rPr>
        <sz val="12"/>
        <rFont val="Times New Roman"/>
        <family val="1"/>
      </rPr>
      <t>)</t>
    </r>
    <phoneticPr fontId="69" type="noConversion"/>
  </si>
  <si>
    <r>
      <rPr>
        <sz val="12"/>
        <rFont val="標楷體"/>
        <family val="4"/>
        <charset val="136"/>
      </rPr>
      <t>除列</t>
    </r>
    <r>
      <rPr>
        <sz val="12"/>
        <rFont val="Times New Roman"/>
        <family val="1"/>
      </rPr>
      <t>FVOCI</t>
    </r>
    <r>
      <rPr>
        <sz val="12"/>
        <rFont val="標楷體"/>
        <family val="4"/>
        <charset val="136"/>
      </rPr>
      <t>衡量之權益工具時結轉其他權益至保留盈餘之金額</t>
    </r>
    <r>
      <rPr>
        <sz val="12"/>
        <rFont val="Times New Roman"/>
        <family val="1"/>
      </rPr>
      <t>(</t>
    </r>
    <r>
      <rPr>
        <sz val="12"/>
        <rFont val="標楷體"/>
        <family val="4"/>
        <charset val="136"/>
      </rPr>
      <t>亦即處分該等權益工具之已實現金額</t>
    </r>
    <r>
      <rPr>
        <sz val="12"/>
        <rFont val="Times New Roman"/>
        <family val="1"/>
      </rPr>
      <t>)</t>
    </r>
    <phoneticPr fontId="69" type="noConversion"/>
  </si>
  <si>
    <r>
      <t>+AC</t>
    </r>
    <r>
      <rPr>
        <sz val="12"/>
        <rFont val="標楷體"/>
        <family val="4"/>
        <charset val="136"/>
      </rPr>
      <t>類資產之公允價值調整數</t>
    </r>
    <phoneticPr fontId="69" type="noConversion"/>
  </si>
  <si>
    <r>
      <t>+</t>
    </r>
    <r>
      <rPr>
        <sz val="12"/>
        <rFont val="標楷體"/>
        <family val="4"/>
        <charset val="136"/>
      </rPr>
      <t>自用不動產之公允價值調整數</t>
    </r>
    <phoneticPr fontId="69" type="noConversion"/>
  </si>
  <si>
    <r>
      <rPr>
        <b/>
        <sz val="14"/>
        <rFont val="標楷體"/>
        <family val="4"/>
        <charset val="136"/>
      </rPr>
      <t>指定附表</t>
    </r>
    <r>
      <rPr>
        <b/>
        <sz val="14"/>
        <rFont val="Times New Roman"/>
        <family val="1"/>
      </rPr>
      <t>3-3-1</t>
    </r>
    <r>
      <rPr>
        <b/>
        <sz val="14"/>
        <rFont val="標楷體"/>
        <family val="4"/>
        <charset val="136"/>
      </rPr>
      <t>：</t>
    </r>
    <r>
      <rPr>
        <b/>
        <sz val="14"/>
        <rFont val="Times New Roman"/>
        <family val="1"/>
      </rPr>
      <t xml:space="preserve">IFRS17 </t>
    </r>
    <r>
      <rPr>
        <b/>
        <sz val="14"/>
        <rFont val="標楷體"/>
        <family val="4"/>
        <charset val="136"/>
      </rPr>
      <t>保險服務結果</t>
    </r>
    <r>
      <rPr>
        <b/>
        <sz val="14"/>
        <rFont val="Times New Roman"/>
        <family val="1"/>
      </rPr>
      <t>-</t>
    </r>
    <r>
      <rPr>
        <b/>
        <sz val="14"/>
        <rFont val="標楷體"/>
        <family val="4"/>
        <charset val="136"/>
      </rPr>
      <t>直接承保業務之</t>
    </r>
    <r>
      <rPr>
        <b/>
        <sz val="14"/>
        <rFont val="Times New Roman"/>
        <family val="1"/>
      </rPr>
      <t>CSM+RA</t>
    </r>
    <r>
      <rPr>
        <b/>
        <sz val="14"/>
        <rFont val="標楷體"/>
        <family val="4"/>
        <charset val="136"/>
      </rPr>
      <t>釋出分析</t>
    </r>
    <phoneticPr fontId="69" type="noConversion"/>
  </si>
  <si>
    <r>
      <rPr>
        <sz val="12"/>
        <rFont val="標楷體"/>
        <family val="4"/>
        <charset val="136"/>
      </rPr>
      <t>保險合約收入</t>
    </r>
    <phoneticPr fontId="92" type="noConversion"/>
  </si>
  <si>
    <r>
      <rPr>
        <sz val="12"/>
        <rFont val="標楷體"/>
        <family val="4"/>
        <charset val="136"/>
      </rPr>
      <t>情境</t>
    </r>
  </si>
  <si>
    <r>
      <rPr>
        <sz val="12"/>
        <rFont val="標楷體"/>
        <family val="4"/>
        <charset val="136"/>
      </rPr>
      <t>分析項目</t>
    </r>
  </si>
  <si>
    <r>
      <rPr>
        <sz val="12"/>
        <rFont val="標楷體"/>
        <family val="4"/>
        <charset val="136"/>
      </rPr>
      <t>基礎情境</t>
    </r>
    <phoneticPr fontId="69" type="noConversion"/>
  </si>
  <si>
    <r>
      <t>CSM</t>
    </r>
    <r>
      <rPr>
        <sz val="12"/>
        <rFont val="標楷體"/>
        <family val="4"/>
        <charset val="136"/>
      </rPr>
      <t>及</t>
    </r>
    <r>
      <rPr>
        <sz val="12"/>
        <rFont val="Times New Roman"/>
        <family val="1"/>
      </rPr>
      <t>RA</t>
    </r>
    <r>
      <rPr>
        <sz val="12"/>
        <rFont val="標楷體"/>
        <family val="4"/>
        <charset val="136"/>
      </rPr>
      <t>各期餘額佔保險合約負債佔比</t>
    </r>
    <phoneticPr fontId="69" type="noConversion"/>
  </si>
  <si>
    <r>
      <t>CSM</t>
    </r>
    <r>
      <rPr>
        <sz val="12"/>
        <rFont val="標楷體"/>
        <family val="4"/>
        <charset val="136"/>
      </rPr>
      <t>餘額</t>
    </r>
    <phoneticPr fontId="92" type="noConversion"/>
  </si>
  <si>
    <r>
      <t>RA</t>
    </r>
    <r>
      <rPr>
        <sz val="12"/>
        <rFont val="標楷體"/>
        <family val="4"/>
        <charset val="136"/>
      </rPr>
      <t>餘額</t>
    </r>
    <phoneticPr fontId="92" type="noConversion"/>
  </si>
  <si>
    <r>
      <rPr>
        <sz val="12"/>
        <rFont val="標楷體"/>
        <family val="4"/>
        <charset val="136"/>
      </rPr>
      <t>保險合約負債</t>
    </r>
    <phoneticPr fontId="92" type="noConversion"/>
  </si>
  <si>
    <r>
      <t>CSM</t>
    </r>
    <r>
      <rPr>
        <sz val="12"/>
        <rFont val="標楷體"/>
        <family val="4"/>
        <charset val="136"/>
      </rPr>
      <t>攤銷比例</t>
    </r>
  </si>
  <si>
    <r>
      <rPr>
        <sz val="12"/>
        <rFont val="標楷體"/>
        <family val="4"/>
        <charset val="136"/>
      </rPr>
      <t>攤銷前</t>
    </r>
    <r>
      <rPr>
        <sz val="12"/>
        <rFont val="Times New Roman"/>
        <family val="1"/>
      </rPr>
      <t>CSM</t>
    </r>
    <phoneticPr fontId="92" type="noConversion"/>
  </si>
  <si>
    <r>
      <t>CSM</t>
    </r>
    <r>
      <rPr>
        <sz val="12"/>
        <rFont val="標楷體"/>
        <family val="4"/>
        <charset val="136"/>
      </rPr>
      <t>攤銷數</t>
    </r>
    <phoneticPr fontId="92" type="noConversion"/>
  </si>
  <si>
    <r>
      <t>CSM</t>
    </r>
    <r>
      <rPr>
        <sz val="12"/>
        <rFont val="標楷體"/>
        <family val="4"/>
        <charset val="136"/>
      </rPr>
      <t>攤銷比例</t>
    </r>
    <phoneticPr fontId="92" type="noConversion"/>
  </si>
  <si>
    <r>
      <rPr>
        <sz val="12"/>
        <rFont val="標楷體"/>
        <family val="4"/>
        <charset val="136"/>
      </rPr>
      <t>註</t>
    </r>
    <r>
      <rPr>
        <sz val="12"/>
        <rFont val="Times New Roman"/>
        <family val="1"/>
      </rPr>
      <t>1</t>
    </r>
    <r>
      <rPr>
        <sz val="12"/>
        <rFont val="標楷體"/>
        <family val="4"/>
        <charset val="136"/>
      </rPr>
      <t>：請說明</t>
    </r>
    <r>
      <rPr>
        <sz val="12"/>
        <rFont val="Times New Roman"/>
        <family val="1"/>
      </rPr>
      <t>CSM</t>
    </r>
    <r>
      <rPr>
        <sz val="12"/>
        <rFont val="標楷體"/>
        <family val="4"/>
        <charset val="136"/>
      </rPr>
      <t>攤銷方式及攤銷比例合理性。</t>
    </r>
    <phoneticPr fontId="92" type="noConversion"/>
  </si>
  <si>
    <r>
      <rPr>
        <sz val="12"/>
        <rFont val="標楷體"/>
        <family val="4"/>
        <charset val="136"/>
      </rPr>
      <t>註</t>
    </r>
    <r>
      <rPr>
        <sz val="12"/>
        <rFont val="Times New Roman"/>
        <family val="1"/>
      </rPr>
      <t>2</t>
    </r>
    <r>
      <rPr>
        <sz val="12"/>
        <rFont val="標楷體"/>
        <family val="4"/>
        <charset val="136"/>
      </rPr>
      <t>：請分析不同情境下保險服務結果有關</t>
    </r>
    <r>
      <rPr>
        <sz val="12"/>
        <rFont val="Times New Roman"/>
        <family val="1"/>
      </rPr>
      <t>CSM+RA</t>
    </r>
    <r>
      <rPr>
        <sz val="12"/>
        <rFont val="標楷體"/>
        <family val="4"/>
        <charset val="136"/>
      </rPr>
      <t>釋出金額之合理性。</t>
    </r>
    <phoneticPr fontId="92" type="noConversion"/>
  </si>
  <si>
    <t>利率下降情境</t>
    <phoneticPr fontId="69" type="noConversion"/>
  </si>
  <si>
    <t>最新利率情境</t>
    <phoneticPr fontId="20" type="noConversion"/>
  </si>
  <si>
    <t>利率下降情境</t>
    <phoneticPr fontId="20" type="noConversion"/>
  </si>
  <si>
    <t>最新利率情境</t>
    <phoneticPr fontId="69" type="noConversion"/>
  </si>
  <si>
    <r>
      <rPr>
        <b/>
        <sz val="14"/>
        <color theme="1"/>
        <rFont val="標楷體"/>
        <family val="4"/>
        <charset val="136"/>
      </rPr>
      <t>指定附表</t>
    </r>
    <r>
      <rPr>
        <b/>
        <sz val="14"/>
        <color theme="1"/>
        <rFont val="Times New Roman"/>
        <family val="1"/>
      </rPr>
      <t>3-3-2</t>
    </r>
    <r>
      <rPr>
        <b/>
        <sz val="14"/>
        <color theme="1"/>
        <rFont val="標楷體"/>
        <family val="4"/>
        <charset val="136"/>
      </rPr>
      <t>：</t>
    </r>
    <r>
      <rPr>
        <b/>
        <sz val="14"/>
        <color theme="1"/>
        <rFont val="Times New Roman"/>
        <family val="1"/>
      </rPr>
      <t>IFRS17</t>
    </r>
    <r>
      <rPr>
        <b/>
        <sz val="14"/>
        <color theme="1"/>
        <rFont val="標楷體"/>
        <family val="4"/>
        <charset val="136"/>
      </rPr>
      <t>下財務面評估結果之分析</t>
    </r>
    <phoneticPr fontId="69" type="noConversion"/>
  </si>
  <si>
    <r>
      <t>IFRS4</t>
    </r>
    <r>
      <rPr>
        <sz val="12"/>
        <rFont val="標楷體"/>
        <family val="4"/>
        <charset val="136"/>
      </rPr>
      <t>下</t>
    </r>
    <phoneticPr fontId="69" type="noConversion"/>
  </si>
  <si>
    <r>
      <t>IFRS17</t>
    </r>
    <r>
      <rPr>
        <sz val="12"/>
        <rFont val="標楷體"/>
        <family val="4"/>
        <charset val="136"/>
      </rPr>
      <t>下</t>
    </r>
    <phoneticPr fontId="69" type="noConversion"/>
  </si>
  <si>
    <r>
      <t>FVTPL+Overlay</t>
    </r>
    <r>
      <rPr>
        <sz val="12"/>
        <rFont val="標楷體"/>
        <family val="4"/>
        <charset val="136"/>
      </rPr>
      <t>衡量之評價損益</t>
    </r>
    <r>
      <rPr>
        <sz val="12"/>
        <rFont val="Times New Roman"/>
        <family val="1"/>
      </rPr>
      <t>(</t>
    </r>
    <r>
      <rPr>
        <sz val="12"/>
        <rFont val="標楷體"/>
        <family val="4"/>
        <charset val="136"/>
      </rPr>
      <t>包含除列時將其他綜合損益重分類至損益之金額</t>
    </r>
    <r>
      <rPr>
        <sz val="12"/>
        <rFont val="Times New Roman"/>
        <family val="1"/>
      </rPr>
      <t>)÷</t>
    </r>
    <r>
      <rPr>
        <sz val="12"/>
        <rFont val="標楷體"/>
        <family val="4"/>
        <charset val="136"/>
      </rPr>
      <t>期初</t>
    </r>
    <r>
      <rPr>
        <sz val="12"/>
        <rFont val="Times New Roman"/>
        <family val="1"/>
      </rPr>
      <t>IFRS17</t>
    </r>
    <r>
      <rPr>
        <sz val="12"/>
        <rFont val="標楷體"/>
        <family val="4"/>
        <charset val="136"/>
      </rPr>
      <t>下不含投資型保險專設帳簿之資產總額</t>
    </r>
    <phoneticPr fontId="69" type="noConversion"/>
  </si>
  <si>
    <r>
      <t>FVOCI</t>
    </r>
    <r>
      <rPr>
        <sz val="12"/>
        <rFont val="標楷體"/>
        <family val="4"/>
        <charset val="136"/>
      </rPr>
      <t>衡量之權益工具評價損益</t>
    </r>
    <r>
      <rPr>
        <sz val="12"/>
        <rFont val="細明體"/>
        <family val="1"/>
        <charset val="136"/>
      </rPr>
      <t>÷</t>
    </r>
    <r>
      <rPr>
        <sz val="12"/>
        <rFont val="標楷體"/>
        <family val="4"/>
        <charset val="136"/>
      </rPr>
      <t>期初</t>
    </r>
    <r>
      <rPr>
        <sz val="12"/>
        <rFont val="Times New Roman"/>
        <family val="1"/>
      </rPr>
      <t>IFRS17</t>
    </r>
    <r>
      <rPr>
        <sz val="12"/>
        <rFont val="標楷體"/>
        <family val="4"/>
        <charset val="136"/>
      </rPr>
      <t>下不含投資型保險專設帳簿之資產總額</t>
    </r>
    <phoneticPr fontId="69" type="noConversion"/>
  </si>
  <si>
    <r>
      <t>FVOCI</t>
    </r>
    <r>
      <rPr>
        <sz val="12"/>
        <rFont val="標楷體"/>
        <family val="4"/>
        <charset val="136"/>
      </rPr>
      <t>衡量之債務工具評價損益</t>
    </r>
    <r>
      <rPr>
        <sz val="12"/>
        <rFont val="Times New Roman"/>
        <family val="1"/>
      </rPr>
      <t>(</t>
    </r>
    <r>
      <rPr>
        <sz val="12"/>
        <rFont val="標楷體"/>
        <family val="4"/>
        <charset val="136"/>
      </rPr>
      <t>包含除列時將其他綜合損益重分類至損益之金額</t>
    </r>
    <r>
      <rPr>
        <sz val="12"/>
        <rFont val="Times New Roman"/>
        <family val="1"/>
      </rPr>
      <t>)÷</t>
    </r>
    <r>
      <rPr>
        <sz val="12"/>
        <rFont val="標楷體"/>
        <family val="4"/>
        <charset val="136"/>
      </rPr>
      <t>期初</t>
    </r>
    <r>
      <rPr>
        <sz val="12"/>
        <rFont val="Times New Roman"/>
        <family val="1"/>
      </rPr>
      <t>IFRS17</t>
    </r>
    <r>
      <rPr>
        <sz val="12"/>
        <rFont val="標楷體"/>
        <family val="4"/>
        <charset val="136"/>
      </rPr>
      <t>下不含投資型保險專設帳簿之資產總額</t>
    </r>
    <phoneticPr fontId="69" type="noConversion"/>
  </si>
  <si>
    <r>
      <rPr>
        <sz val="12"/>
        <rFont val="標楷體"/>
        <family val="4"/>
        <charset val="136"/>
      </rPr>
      <t>註</t>
    </r>
    <r>
      <rPr>
        <sz val="12"/>
        <rFont val="Times New Roman"/>
        <family val="1"/>
      </rPr>
      <t>1</t>
    </r>
    <r>
      <rPr>
        <sz val="12"/>
        <rFont val="標楷體"/>
        <family val="4"/>
        <charset val="136"/>
      </rPr>
      <t>：請說明負債利息成本評估方式。</t>
    </r>
    <phoneticPr fontId="69" type="noConversion"/>
  </si>
  <si>
    <r>
      <rPr>
        <sz val="12"/>
        <rFont val="標楷體"/>
        <family val="4"/>
        <charset val="136"/>
      </rPr>
      <t>註</t>
    </r>
    <r>
      <rPr>
        <sz val="12"/>
        <rFont val="Times New Roman"/>
        <family val="1"/>
      </rPr>
      <t>2</t>
    </r>
    <r>
      <rPr>
        <sz val="12"/>
        <rFont val="標楷體"/>
        <family val="4"/>
        <charset val="136"/>
      </rPr>
      <t>：請分析不同情境下財務面評估結果之合理性。</t>
    </r>
    <phoneticPr fontId="69" type="noConversion"/>
  </si>
  <si>
    <r>
      <t>ICS</t>
    </r>
    <r>
      <rPr>
        <sz val="12"/>
        <rFont val="標楷體"/>
        <family val="4"/>
        <charset val="136"/>
      </rPr>
      <t>自有資本增加數</t>
    </r>
    <r>
      <rPr>
        <sz val="12"/>
        <rFont val="Times New Roman"/>
        <family val="1"/>
      </rPr>
      <t>(</t>
    </r>
    <r>
      <rPr>
        <sz val="12"/>
        <rFont val="標楷體"/>
        <family val="4"/>
        <charset val="136"/>
      </rPr>
      <t>含</t>
    </r>
    <r>
      <rPr>
        <sz val="12"/>
        <rFont val="Times New Roman"/>
        <family val="1"/>
      </rPr>
      <t>ICS</t>
    </r>
    <r>
      <rPr>
        <sz val="12"/>
        <rFont val="標楷體"/>
        <family val="4"/>
        <charset val="136"/>
      </rPr>
      <t>淨資產過渡措施</t>
    </r>
    <r>
      <rPr>
        <sz val="12"/>
        <rFont val="Times New Roman"/>
        <family val="1"/>
      </rPr>
      <t>)=</t>
    </r>
    <r>
      <rPr>
        <sz val="12"/>
        <rFont val="標楷體"/>
        <family val="4"/>
        <charset val="136"/>
      </rPr>
      <t>當期</t>
    </r>
    <r>
      <rPr>
        <sz val="12"/>
        <rFont val="Times New Roman"/>
        <family val="1"/>
      </rPr>
      <t>ICS</t>
    </r>
    <r>
      <rPr>
        <sz val="12"/>
        <rFont val="標楷體"/>
        <family val="4"/>
        <charset val="136"/>
      </rPr>
      <t>股東權益之變動</t>
    </r>
    <r>
      <rPr>
        <sz val="12"/>
        <rFont val="Times New Roman"/>
        <family val="1"/>
      </rPr>
      <t>+</t>
    </r>
    <r>
      <rPr>
        <sz val="12"/>
        <rFont val="標楷體"/>
        <family val="4"/>
        <charset val="136"/>
      </rPr>
      <t>資本分級調整之當期變動數</t>
    </r>
    <r>
      <rPr>
        <sz val="12"/>
        <rFont val="Times New Roman"/>
        <family val="1"/>
      </rPr>
      <t>+ICS</t>
    </r>
    <r>
      <rPr>
        <sz val="12"/>
        <rFont val="標楷體"/>
        <family val="4"/>
        <charset val="136"/>
      </rPr>
      <t>淨資產過渡措施之當期變動數</t>
    </r>
    <phoneticPr fontId="69" type="noConversion"/>
  </si>
  <si>
    <r>
      <t>(</t>
    </r>
    <r>
      <rPr>
        <sz val="12"/>
        <rFont val="標楷體"/>
        <family val="4"/>
        <charset val="136"/>
      </rPr>
      <t>單位：新台幣億元</t>
    </r>
    <r>
      <rPr>
        <sz val="12"/>
        <rFont val="Times New Roman"/>
        <family val="1"/>
      </rPr>
      <t>)</t>
    </r>
    <phoneticPr fontId="69" type="noConversion"/>
  </si>
  <si>
    <r>
      <rPr>
        <sz val="12"/>
        <rFont val="標楷體"/>
        <family val="4"/>
        <charset val="136"/>
      </rPr>
      <t>當期</t>
    </r>
    <r>
      <rPr>
        <sz val="12"/>
        <rFont val="Times New Roman"/>
        <family val="1"/>
      </rPr>
      <t>ICS</t>
    </r>
    <r>
      <rPr>
        <sz val="12"/>
        <rFont val="標楷體"/>
        <family val="4"/>
        <charset val="136"/>
      </rPr>
      <t>股東權益之變動</t>
    </r>
    <phoneticPr fontId="20" type="noConversion"/>
  </si>
  <si>
    <r>
      <rPr>
        <sz val="12"/>
        <rFont val="標楷體"/>
        <family val="4"/>
        <charset val="136"/>
      </rPr>
      <t>保險服務結果</t>
    </r>
    <phoneticPr fontId="20" type="noConversion"/>
  </si>
  <si>
    <r>
      <rPr>
        <sz val="12"/>
        <rFont val="標楷體"/>
        <family val="4"/>
        <charset val="136"/>
      </rPr>
      <t>其他</t>
    </r>
    <r>
      <rPr>
        <sz val="12"/>
        <rFont val="Times New Roman"/>
        <family val="1"/>
      </rPr>
      <t>(</t>
    </r>
    <r>
      <rPr>
        <sz val="12"/>
        <rFont val="標楷體"/>
        <family val="4"/>
        <charset val="136"/>
      </rPr>
      <t>請明列細項並予說明</t>
    </r>
    <r>
      <rPr>
        <sz val="12"/>
        <rFont val="Times New Roman"/>
        <family val="1"/>
      </rPr>
      <t>)</t>
    </r>
  </si>
  <si>
    <r>
      <rPr>
        <sz val="12"/>
        <rFont val="標楷體"/>
        <family val="4"/>
        <charset val="136"/>
      </rPr>
      <t>財務結果</t>
    </r>
    <phoneticPr fontId="20" type="noConversion"/>
  </si>
  <si>
    <r>
      <rPr>
        <sz val="12"/>
        <rFont val="標楷體"/>
        <family val="4"/>
        <charset val="136"/>
      </rPr>
      <t>總投資收益</t>
    </r>
    <r>
      <rPr>
        <sz val="12"/>
        <rFont val="Times New Roman"/>
        <family val="1"/>
      </rPr>
      <t>(</t>
    </r>
    <r>
      <rPr>
        <sz val="12"/>
        <rFont val="標楷體"/>
        <family val="4"/>
        <charset val="136"/>
      </rPr>
      <t>含資產評價損益</t>
    </r>
    <r>
      <rPr>
        <sz val="12"/>
        <rFont val="Times New Roman"/>
        <family val="1"/>
      </rPr>
      <t>)</t>
    </r>
    <phoneticPr fontId="20" type="noConversion"/>
  </si>
  <si>
    <r>
      <t>ICS</t>
    </r>
    <r>
      <rPr>
        <sz val="12"/>
        <rFont val="標楷體"/>
        <family val="4"/>
        <charset val="136"/>
      </rPr>
      <t>負債利息成本及利率變動影響數</t>
    </r>
    <r>
      <rPr>
        <sz val="12"/>
        <rFont val="Times New Roman"/>
        <family val="1"/>
      </rPr>
      <t xml:space="preserve">    </t>
    </r>
    <phoneticPr fontId="20" type="noConversion"/>
  </si>
  <si>
    <r>
      <rPr>
        <sz val="12"/>
        <rFont val="標楷體"/>
        <family val="4"/>
        <charset val="136"/>
      </rPr>
      <t>其他營業結果</t>
    </r>
    <phoneticPr fontId="20" type="noConversion"/>
  </si>
  <si>
    <r>
      <rPr>
        <sz val="12"/>
        <rFont val="標楷體"/>
        <family val="4"/>
        <charset val="136"/>
      </rPr>
      <t>發債利息費用</t>
    </r>
  </si>
  <si>
    <r>
      <rPr>
        <sz val="12"/>
        <rFont val="標楷體"/>
        <family val="4"/>
        <charset val="136"/>
      </rPr>
      <t>死利差互抵準備金提存數</t>
    </r>
    <phoneticPr fontId="20" type="noConversion"/>
  </si>
  <si>
    <r>
      <rPr>
        <sz val="12"/>
        <rFont val="標楷體"/>
        <family val="4"/>
        <charset val="136"/>
      </rPr>
      <t>所得稅影響數</t>
    </r>
    <phoneticPr fontId="20" type="noConversion"/>
  </si>
  <si>
    <r>
      <rPr>
        <sz val="12"/>
        <rFont val="標楷體"/>
        <family val="4"/>
        <charset val="136"/>
      </rPr>
      <t>現金增資</t>
    </r>
    <r>
      <rPr>
        <sz val="12"/>
        <rFont val="Times New Roman"/>
        <family val="1"/>
      </rPr>
      <t>-</t>
    </r>
    <r>
      <rPr>
        <sz val="12"/>
        <rFont val="標楷體"/>
        <family val="4"/>
        <charset val="136"/>
      </rPr>
      <t>當期現金股利</t>
    </r>
    <phoneticPr fontId="20" type="noConversion"/>
  </si>
  <si>
    <r>
      <rPr>
        <sz val="12"/>
        <rFont val="標楷體"/>
        <family val="4"/>
        <charset val="136"/>
      </rPr>
      <t>資本分級調整之當期變動數</t>
    </r>
    <phoneticPr fontId="20" type="noConversion"/>
  </si>
  <si>
    <r>
      <t>ICS</t>
    </r>
    <r>
      <rPr>
        <sz val="12"/>
        <rFont val="標楷體"/>
        <family val="4"/>
        <charset val="136"/>
      </rPr>
      <t>自有資本增加數</t>
    </r>
    <r>
      <rPr>
        <sz val="12"/>
        <rFont val="Times New Roman"/>
        <family val="1"/>
      </rPr>
      <t>(</t>
    </r>
    <r>
      <rPr>
        <sz val="12"/>
        <rFont val="標楷體"/>
        <family val="4"/>
        <charset val="136"/>
      </rPr>
      <t>不含</t>
    </r>
    <r>
      <rPr>
        <sz val="12"/>
        <rFont val="Times New Roman"/>
        <family val="1"/>
      </rPr>
      <t>ICS</t>
    </r>
    <r>
      <rPr>
        <sz val="12"/>
        <rFont val="標楷體"/>
        <family val="4"/>
        <charset val="136"/>
      </rPr>
      <t>淨資產過渡措施</t>
    </r>
    <r>
      <rPr>
        <sz val="12"/>
        <rFont val="Times New Roman"/>
        <family val="1"/>
      </rPr>
      <t>)</t>
    </r>
    <phoneticPr fontId="20" type="noConversion"/>
  </si>
  <si>
    <r>
      <t>ICS</t>
    </r>
    <r>
      <rPr>
        <sz val="12"/>
        <rFont val="標楷體"/>
        <family val="4"/>
        <charset val="136"/>
      </rPr>
      <t>淨資產過渡措施之當期變動數</t>
    </r>
    <phoneticPr fontId="20" type="noConversion"/>
  </si>
  <si>
    <r>
      <t>ICS</t>
    </r>
    <r>
      <rPr>
        <sz val="12"/>
        <rFont val="標楷體"/>
        <family val="4"/>
        <charset val="136"/>
      </rPr>
      <t>自有資本增加數</t>
    </r>
    <r>
      <rPr>
        <sz val="12"/>
        <rFont val="Times New Roman"/>
        <family val="1"/>
      </rPr>
      <t>(</t>
    </r>
    <r>
      <rPr>
        <sz val="12"/>
        <rFont val="標楷體"/>
        <family val="4"/>
        <charset val="136"/>
      </rPr>
      <t>含</t>
    </r>
    <r>
      <rPr>
        <sz val="12"/>
        <rFont val="Times New Roman"/>
        <family val="1"/>
      </rPr>
      <t>ICS</t>
    </r>
    <r>
      <rPr>
        <sz val="12"/>
        <rFont val="標楷體"/>
        <family val="4"/>
        <charset val="136"/>
      </rPr>
      <t>淨資產過渡措施</t>
    </r>
    <r>
      <rPr>
        <sz val="12"/>
        <rFont val="Times New Roman"/>
        <family val="1"/>
      </rPr>
      <t>)</t>
    </r>
    <phoneticPr fontId="20" type="noConversion"/>
  </si>
  <si>
    <r>
      <t>IFRS17</t>
    </r>
    <r>
      <rPr>
        <sz val="12"/>
        <rFont val="標楷體"/>
        <family val="4"/>
        <charset val="136"/>
      </rPr>
      <t>淨值變動數</t>
    </r>
    <phoneticPr fontId="69" type="noConversion"/>
  </si>
  <si>
    <r>
      <rPr>
        <sz val="12"/>
        <rFont val="標楷體"/>
        <family val="4"/>
        <charset val="136"/>
      </rPr>
      <t>其他綜合損益</t>
    </r>
    <phoneticPr fontId="20" type="noConversion"/>
  </si>
  <si>
    <r>
      <t xml:space="preserve">
ICS</t>
    </r>
    <r>
      <rPr>
        <sz val="12"/>
        <rFont val="標楷體"/>
        <family val="4"/>
        <charset val="136"/>
      </rPr>
      <t>調整數</t>
    </r>
    <phoneticPr fontId="69" type="noConversion"/>
  </si>
  <si>
    <r>
      <rPr>
        <sz val="12"/>
        <rFont val="標楷體"/>
        <family val="4"/>
        <charset val="136"/>
      </rPr>
      <t>其他</t>
    </r>
    <r>
      <rPr>
        <sz val="12"/>
        <rFont val="Times New Roman"/>
        <family val="1"/>
      </rPr>
      <t>(</t>
    </r>
    <r>
      <rPr>
        <sz val="12"/>
        <rFont val="標楷體"/>
        <family val="4"/>
        <charset val="136"/>
      </rPr>
      <t>請明列細項並予說明</t>
    </r>
    <r>
      <rPr>
        <sz val="12"/>
        <rFont val="Times New Roman"/>
        <family val="1"/>
      </rPr>
      <t>)</t>
    </r>
    <phoneticPr fontId="20" type="noConversion"/>
  </si>
  <si>
    <r>
      <t>AC</t>
    </r>
    <r>
      <rPr>
        <sz val="12"/>
        <rFont val="標楷體"/>
        <family val="4"/>
        <charset val="136"/>
      </rPr>
      <t>類資產評價損益</t>
    </r>
    <phoneticPr fontId="20" type="noConversion"/>
  </si>
  <si>
    <r>
      <rPr>
        <sz val="12"/>
        <rFont val="標楷體"/>
        <family val="4"/>
        <charset val="136"/>
      </rPr>
      <t>外匯價格變動準備金變動數</t>
    </r>
    <phoneticPr fontId="20" type="noConversion"/>
  </si>
  <si>
    <r>
      <rPr>
        <sz val="12"/>
        <rFont val="標楷體"/>
        <family val="4"/>
        <charset val="136"/>
      </rPr>
      <t>其他調整數</t>
    </r>
    <r>
      <rPr>
        <sz val="12"/>
        <rFont val="Times New Roman"/>
        <family val="1"/>
      </rPr>
      <t>(</t>
    </r>
    <r>
      <rPr>
        <sz val="12"/>
        <rFont val="標楷體"/>
        <family val="4"/>
        <charset val="136"/>
      </rPr>
      <t>請明列細項並予說明</t>
    </r>
    <r>
      <rPr>
        <sz val="12"/>
        <rFont val="Times New Roman"/>
        <family val="1"/>
      </rPr>
      <t>)</t>
    </r>
  </si>
  <si>
    <r>
      <rPr>
        <b/>
        <sz val="14"/>
        <rFont val="標楷體"/>
        <family val="4"/>
        <charset val="136"/>
      </rPr>
      <t>指定附表</t>
    </r>
    <r>
      <rPr>
        <b/>
        <sz val="14"/>
        <rFont val="Times New Roman"/>
        <family val="1"/>
      </rPr>
      <t>1</t>
    </r>
    <r>
      <rPr>
        <b/>
        <sz val="14"/>
        <rFont val="標楷體"/>
        <family val="4"/>
        <charset val="136"/>
      </rPr>
      <t>：接軌</t>
    </r>
    <r>
      <rPr>
        <b/>
        <sz val="14"/>
        <rFont val="Times New Roman"/>
        <family val="1"/>
      </rPr>
      <t>IFRS17</t>
    </r>
    <r>
      <rPr>
        <b/>
        <sz val="14"/>
        <rFont val="標楷體"/>
        <family val="4"/>
        <charset val="136"/>
      </rPr>
      <t>及</t>
    </r>
    <r>
      <rPr>
        <b/>
        <sz val="14"/>
        <rFont val="Times New Roman"/>
        <family val="1"/>
      </rPr>
      <t>ICS</t>
    </r>
    <r>
      <rPr>
        <b/>
        <sz val="14"/>
        <rFont val="標楷體"/>
        <family val="4"/>
        <charset val="136"/>
      </rPr>
      <t>二制度之投資決策評估</t>
    </r>
    <phoneticPr fontId="20" type="noConversion"/>
  </si>
  <si>
    <r>
      <rPr>
        <b/>
        <u/>
        <sz val="14"/>
        <rFont val="標楷體"/>
        <family val="4"/>
        <charset val="136"/>
      </rPr>
      <t>接軌</t>
    </r>
    <r>
      <rPr>
        <b/>
        <u/>
        <sz val="14"/>
        <rFont val="Times New Roman"/>
        <family val="1"/>
      </rPr>
      <t>IFRS17</t>
    </r>
    <r>
      <rPr>
        <b/>
        <u/>
        <sz val="14"/>
        <rFont val="標楷體"/>
        <family val="4"/>
        <charset val="136"/>
      </rPr>
      <t>及</t>
    </r>
    <r>
      <rPr>
        <b/>
        <u/>
        <sz val="14"/>
        <rFont val="Times New Roman"/>
        <family val="1"/>
      </rPr>
      <t>ICS</t>
    </r>
    <r>
      <rPr>
        <b/>
        <u/>
        <sz val="14"/>
        <rFont val="標楷體"/>
        <family val="4"/>
        <charset val="136"/>
      </rPr>
      <t>二制度清償能力評估四步驟</t>
    </r>
    <phoneticPr fontId="20" type="noConversion"/>
  </si>
  <si>
    <r>
      <rPr>
        <sz val="12"/>
        <rFont val="標楷體"/>
        <family val="4"/>
        <charset val="136"/>
      </rPr>
      <t>註</t>
    </r>
    <r>
      <rPr>
        <sz val="12"/>
        <rFont val="Times New Roman"/>
        <family val="1"/>
      </rPr>
      <t>2</t>
    </r>
    <r>
      <rPr>
        <sz val="12"/>
        <rFont val="標楷體"/>
        <family val="4"/>
        <charset val="136"/>
      </rPr>
      <t>：盈餘保留比例以盈餘年度</t>
    </r>
    <r>
      <rPr>
        <sz val="12"/>
        <rFont val="Times New Roman"/>
        <family val="1"/>
      </rPr>
      <t>(</t>
    </r>
    <r>
      <rPr>
        <sz val="12"/>
        <rFont val="標楷體"/>
        <family val="4"/>
        <charset val="136"/>
      </rPr>
      <t>非發放年度</t>
    </r>
    <r>
      <rPr>
        <sz val="12"/>
        <rFont val="Times New Roman"/>
        <family val="1"/>
      </rPr>
      <t>)</t>
    </r>
    <r>
      <rPr>
        <sz val="12"/>
        <rFont val="標楷體"/>
        <family val="4"/>
        <charset val="136"/>
      </rPr>
      <t>填列。</t>
    </r>
    <phoneticPr fontId="69" type="noConversion"/>
  </si>
  <si>
    <r>
      <rPr>
        <sz val="12"/>
        <rFont val="標楷體"/>
        <family val="4"/>
        <charset val="136"/>
      </rPr>
      <t>風險資本總調整數</t>
    </r>
    <r>
      <rPr>
        <sz val="12"/>
        <color rgb="FFFF0000"/>
        <rFont val="Times New Roman"/>
        <family val="1"/>
      </rPr>
      <t/>
    </r>
    <phoneticPr fontId="20" type="noConversion"/>
  </si>
  <si>
    <r>
      <t>ICS</t>
    </r>
    <r>
      <rPr>
        <sz val="12"/>
        <rFont val="標楷體"/>
        <family val="4"/>
        <charset val="136"/>
      </rPr>
      <t>負債利息成本及利率變動影響數</t>
    </r>
    <r>
      <rPr>
        <sz val="12"/>
        <rFont val="Times New Roman"/>
        <family val="1"/>
      </rPr>
      <t>-IFIE(P&amp;L</t>
    </r>
    <r>
      <rPr>
        <sz val="12"/>
        <rFont val="標楷體"/>
        <family val="4"/>
        <charset val="136"/>
      </rPr>
      <t>及</t>
    </r>
    <r>
      <rPr>
        <sz val="12"/>
        <rFont val="Times New Roman"/>
        <family val="1"/>
      </rPr>
      <t>OCI)</t>
    </r>
    <phoneticPr fontId="20" type="noConversion"/>
  </si>
  <si>
    <r>
      <rPr>
        <sz val="12"/>
        <rFont val="標楷體"/>
        <family val="4"/>
        <charset val="136"/>
      </rPr>
      <t>最新利率情境</t>
    </r>
    <phoneticPr fontId="20" type="noConversion"/>
  </si>
  <si>
    <r>
      <t>ICS</t>
    </r>
    <r>
      <rPr>
        <sz val="12"/>
        <rFont val="標楷體"/>
        <family val="4"/>
        <charset val="136"/>
      </rPr>
      <t>下新契約貢獻</t>
    </r>
    <r>
      <rPr>
        <sz val="12"/>
        <rFont val="Times New Roman"/>
        <family val="1"/>
      </rPr>
      <t>(</t>
    </r>
    <r>
      <rPr>
        <sz val="12"/>
        <rFont val="標楷體"/>
        <family val="4"/>
        <charset val="136"/>
      </rPr>
      <t>註</t>
    </r>
    <r>
      <rPr>
        <sz val="12"/>
        <rFont val="Times New Roman"/>
        <family val="1"/>
      </rPr>
      <t>2)</t>
    </r>
    <phoneticPr fontId="20" type="noConversion"/>
  </si>
  <si>
    <r>
      <rPr>
        <b/>
        <sz val="14"/>
        <rFont val="標楷體"/>
        <family val="4"/>
        <charset val="136"/>
      </rPr>
      <t>指定附表</t>
    </r>
    <r>
      <rPr>
        <b/>
        <sz val="14"/>
        <rFont val="Times New Roman"/>
        <family val="1"/>
      </rPr>
      <t>3-3-4</t>
    </r>
    <r>
      <rPr>
        <b/>
        <sz val="14"/>
        <rFont val="標楷體"/>
        <family val="4"/>
        <charset val="136"/>
      </rPr>
      <t>：接軌後</t>
    </r>
    <r>
      <rPr>
        <b/>
        <sz val="14"/>
        <rFont val="Times New Roman"/>
        <family val="1"/>
      </rPr>
      <t>ICS</t>
    </r>
    <r>
      <rPr>
        <b/>
        <sz val="14"/>
        <rFont val="標楷體"/>
        <family val="4"/>
        <charset val="136"/>
      </rPr>
      <t>自有資本變動之分析</t>
    </r>
    <phoneticPr fontId="69" type="noConversion"/>
  </si>
  <si>
    <t>基礎情境</t>
    <phoneticPr fontId="20" type="noConversion"/>
  </si>
  <si>
    <r>
      <rPr>
        <sz val="12"/>
        <rFont val="標楷體"/>
        <family val="4"/>
        <charset val="136"/>
      </rPr>
      <t>情境</t>
    </r>
    <r>
      <rPr>
        <sz val="12"/>
        <rFont val="Times New Roman"/>
        <family val="1"/>
      </rPr>
      <t>(</t>
    </r>
    <r>
      <rPr>
        <sz val="12"/>
        <rFont val="標楷體"/>
        <family val="4"/>
        <charset val="136"/>
      </rPr>
      <t>註</t>
    </r>
    <r>
      <rPr>
        <sz val="12"/>
        <rFont val="Times New Roman"/>
        <family val="1"/>
      </rPr>
      <t>1)</t>
    </r>
    <phoneticPr fontId="20" type="noConversion"/>
  </si>
  <si>
    <t>無利率轉換措施</t>
    <phoneticPr fontId="20" type="noConversion"/>
  </si>
  <si>
    <t>含利率轉換措施(依公司採計貼水)</t>
    <phoneticPr fontId="20" type="noConversion"/>
  </si>
  <si>
    <r>
      <t xml:space="preserve">(1) </t>
    </r>
    <r>
      <rPr>
        <sz val="12"/>
        <rFont val="標楷體"/>
        <family val="4"/>
        <charset val="136"/>
      </rPr>
      <t>採</t>
    </r>
    <r>
      <rPr>
        <sz val="12"/>
        <rFont val="Times New Roman"/>
        <family val="1"/>
      </rPr>
      <t>IFRS17</t>
    </r>
    <r>
      <rPr>
        <sz val="12"/>
        <rFont val="標楷體"/>
        <family val="4"/>
        <charset val="136"/>
      </rPr>
      <t>試算帳載業主權益</t>
    </r>
    <phoneticPr fontId="20" type="noConversion"/>
  </si>
  <si>
    <r>
      <t xml:space="preserve">(6) </t>
    </r>
    <r>
      <rPr>
        <sz val="12"/>
        <rFont val="標楷體"/>
        <family val="4"/>
        <charset val="136"/>
      </rPr>
      <t>所得稅影響數</t>
    </r>
    <phoneticPr fontId="69" type="noConversion"/>
  </si>
  <si>
    <r>
      <t xml:space="preserve">(5) </t>
    </r>
    <r>
      <rPr>
        <sz val="12"/>
        <rFont val="標楷體"/>
        <family val="4"/>
        <charset val="136"/>
      </rPr>
      <t>其他調整數</t>
    </r>
    <r>
      <rPr>
        <sz val="12"/>
        <rFont val="Times New Roman"/>
        <family val="1"/>
      </rPr>
      <t>(</t>
    </r>
    <r>
      <rPr>
        <sz val="12"/>
        <rFont val="標楷體"/>
        <family val="4"/>
        <charset val="136"/>
      </rPr>
      <t>請明列細項並予說明</t>
    </r>
    <r>
      <rPr>
        <sz val="12"/>
        <rFont val="Times New Roman"/>
        <family val="1"/>
      </rPr>
      <t>)</t>
    </r>
    <phoneticPr fontId="20" type="noConversion"/>
  </si>
  <si>
    <r>
      <t xml:space="preserve">(4) </t>
    </r>
    <r>
      <rPr>
        <sz val="12"/>
        <rFont val="標楷體"/>
        <family val="4"/>
        <charset val="136"/>
      </rPr>
      <t>資產調整數</t>
    </r>
    <phoneticPr fontId="69" type="noConversion"/>
  </si>
  <si>
    <r>
      <t xml:space="preserve">(3) </t>
    </r>
    <r>
      <rPr>
        <sz val="12"/>
        <rFont val="標楷體"/>
        <family val="4"/>
        <charset val="136"/>
      </rPr>
      <t>非保險負債調整數</t>
    </r>
    <phoneticPr fontId="69" type="noConversion"/>
  </si>
  <si>
    <r>
      <t xml:space="preserve">(2) </t>
    </r>
    <r>
      <rPr>
        <sz val="12"/>
        <rFont val="標楷體"/>
        <family val="4"/>
        <charset val="136"/>
      </rPr>
      <t>保險負債調整數</t>
    </r>
    <phoneticPr fontId="69" type="noConversion"/>
  </si>
  <si>
    <r>
      <t xml:space="preserve">(8) </t>
    </r>
    <r>
      <rPr>
        <sz val="12"/>
        <rFont val="標楷體"/>
        <family val="4"/>
        <charset val="136"/>
      </rPr>
      <t>其他資本工具</t>
    </r>
    <phoneticPr fontId="69" type="noConversion"/>
  </si>
  <si>
    <r>
      <t>(9) ICS</t>
    </r>
    <r>
      <rPr>
        <sz val="12"/>
        <rFont val="標楷體"/>
        <family val="4"/>
        <charset val="136"/>
      </rPr>
      <t>自有資本</t>
    </r>
    <r>
      <rPr>
        <sz val="12"/>
        <rFont val="Times New Roman"/>
        <family val="1"/>
      </rPr>
      <t>(</t>
    </r>
    <r>
      <rPr>
        <sz val="12"/>
        <rFont val="標楷體"/>
        <family val="4"/>
        <charset val="136"/>
      </rPr>
      <t>無淨資產過渡措施</t>
    </r>
    <r>
      <rPr>
        <sz val="12"/>
        <rFont val="Times New Roman"/>
        <family val="1"/>
      </rPr>
      <t>)=(7)+(8)</t>
    </r>
    <phoneticPr fontId="20" type="noConversion"/>
  </si>
  <si>
    <r>
      <t>(10) ICS</t>
    </r>
    <r>
      <rPr>
        <sz val="12"/>
        <rFont val="標楷體"/>
        <family val="4"/>
        <charset val="136"/>
      </rPr>
      <t>淨資產過渡措施調整數</t>
    </r>
    <phoneticPr fontId="20" type="noConversion"/>
  </si>
  <si>
    <r>
      <t>(11) ICS</t>
    </r>
    <r>
      <rPr>
        <sz val="12"/>
        <rFont val="標楷體"/>
        <family val="4"/>
        <charset val="136"/>
      </rPr>
      <t>自有資本</t>
    </r>
    <r>
      <rPr>
        <sz val="12"/>
        <rFont val="Times New Roman"/>
        <family val="1"/>
      </rPr>
      <t>(</t>
    </r>
    <r>
      <rPr>
        <sz val="12"/>
        <rFont val="標楷體"/>
        <family val="4"/>
        <charset val="136"/>
      </rPr>
      <t>含</t>
    </r>
    <r>
      <rPr>
        <sz val="12"/>
        <rFont val="Times New Roman"/>
        <family val="1"/>
      </rPr>
      <t>ICS</t>
    </r>
    <r>
      <rPr>
        <sz val="12"/>
        <rFont val="標楷體"/>
        <family val="4"/>
        <charset val="136"/>
      </rPr>
      <t>淨資產過渡措施</t>
    </r>
    <r>
      <rPr>
        <sz val="12"/>
        <rFont val="Times New Roman"/>
        <family val="1"/>
      </rPr>
      <t>)=(9)+(10)</t>
    </r>
    <phoneticPr fontId="20" type="noConversion"/>
  </si>
  <si>
    <r>
      <rPr>
        <sz val="12"/>
        <rFont val="標楷體"/>
        <family val="4"/>
        <charset val="136"/>
      </rPr>
      <t>各項總風險資本調整數</t>
    </r>
    <r>
      <rPr>
        <sz val="12"/>
        <rFont val="Times New Roman"/>
        <family val="1"/>
      </rPr>
      <t>(</t>
    </r>
    <r>
      <rPr>
        <sz val="12"/>
        <rFont val="標楷體"/>
        <family val="4"/>
        <charset val="136"/>
      </rPr>
      <t>註</t>
    </r>
    <r>
      <rPr>
        <sz val="12"/>
        <rFont val="Times New Roman"/>
        <family val="1"/>
      </rPr>
      <t>)</t>
    </r>
    <phoneticPr fontId="20" type="noConversion"/>
  </si>
  <si>
    <r>
      <t>CSM</t>
    </r>
    <r>
      <rPr>
        <sz val="12"/>
        <rFont val="標楷體"/>
        <family val="4"/>
        <charset val="136"/>
      </rPr>
      <t>餘額</t>
    </r>
    <r>
      <rPr>
        <sz val="12"/>
        <rFont val="Times New Roman"/>
        <family val="1"/>
      </rPr>
      <t>÷</t>
    </r>
    <r>
      <rPr>
        <sz val="12"/>
        <rFont val="標楷體"/>
        <family val="4"/>
        <charset val="136"/>
      </rPr>
      <t>保險合約負債</t>
    </r>
    <phoneticPr fontId="92" type="noConversion"/>
  </si>
  <si>
    <r>
      <t>RA</t>
    </r>
    <r>
      <rPr>
        <sz val="12"/>
        <rFont val="標楷體"/>
        <family val="4"/>
        <charset val="136"/>
      </rPr>
      <t>餘額</t>
    </r>
    <r>
      <rPr>
        <sz val="12"/>
        <rFont val="Times New Roman"/>
        <family val="1"/>
      </rPr>
      <t>÷</t>
    </r>
    <r>
      <rPr>
        <sz val="12"/>
        <rFont val="標楷體"/>
        <family val="4"/>
        <charset val="136"/>
      </rPr>
      <t>保險合約負債</t>
    </r>
    <phoneticPr fontId="69" type="noConversion"/>
  </si>
  <si>
    <r>
      <rPr>
        <sz val="12"/>
        <rFont val="標楷體"/>
        <family val="4"/>
        <charset val="136"/>
      </rPr>
      <t>利率下降情境</t>
    </r>
    <phoneticPr fontId="69" type="noConversion"/>
  </si>
  <si>
    <t>註：高利率保單係指符合上表條件的保單，不包含其附加契約。</t>
    <phoneticPr fontId="20" type="noConversion"/>
  </si>
  <si>
    <r>
      <rPr>
        <sz val="12"/>
        <rFont val="標楷體"/>
        <family val="4"/>
        <charset val="136"/>
      </rPr>
      <t>期末</t>
    </r>
    <r>
      <rPr>
        <sz val="12"/>
        <rFont val="Times New Roman"/>
        <family val="1"/>
      </rPr>
      <t>IFRS17</t>
    </r>
    <r>
      <rPr>
        <sz val="12"/>
        <rFont val="標楷體"/>
        <family val="4"/>
        <charset val="136"/>
      </rPr>
      <t>保留盈餘</t>
    </r>
    <phoneticPr fontId="20" type="noConversion"/>
  </si>
  <si>
    <r>
      <rPr>
        <sz val="12"/>
        <rFont val="標楷體"/>
        <family val="4"/>
        <charset val="136"/>
      </rPr>
      <t>期末</t>
    </r>
    <r>
      <rPr>
        <sz val="12"/>
        <rFont val="Times New Roman"/>
        <family val="1"/>
      </rPr>
      <t>IFRS17</t>
    </r>
    <r>
      <rPr>
        <sz val="12"/>
        <rFont val="標楷體"/>
        <family val="4"/>
        <charset val="136"/>
      </rPr>
      <t>淨值</t>
    </r>
    <phoneticPr fontId="20" type="noConversion"/>
  </si>
  <si>
    <r>
      <t>(5)IFRS17</t>
    </r>
    <r>
      <rPr>
        <sz val="12"/>
        <rFont val="標楷體"/>
        <family val="4"/>
        <charset val="136"/>
      </rPr>
      <t>下不含投資型保險專設帳簿之資產總額</t>
    </r>
    <r>
      <rPr>
        <sz val="12"/>
        <rFont val="Times New Roman"/>
        <family val="1"/>
      </rPr>
      <t>=(1)+(2)+(3)-(4)</t>
    </r>
    <phoneticPr fontId="20" type="noConversion"/>
  </si>
  <si>
    <r>
      <t xml:space="preserve">(7) </t>
    </r>
    <r>
      <rPr>
        <sz val="12"/>
        <rFont val="標楷體"/>
        <family val="4"/>
        <charset val="136"/>
      </rPr>
      <t>採</t>
    </r>
    <r>
      <rPr>
        <sz val="12"/>
        <rFont val="Times New Roman"/>
        <family val="1"/>
      </rPr>
      <t>ICS</t>
    </r>
    <r>
      <rPr>
        <sz val="12"/>
        <rFont val="標楷體"/>
        <family val="4"/>
        <charset val="136"/>
      </rPr>
      <t>試算帳載業主權益</t>
    </r>
    <r>
      <rPr>
        <sz val="12"/>
        <rFont val="Times New Roman"/>
        <family val="1"/>
      </rPr>
      <t>=(1)-(2)+(3)+(4)+(5)-(6)</t>
    </r>
    <phoneticPr fontId="20" type="noConversion"/>
  </si>
  <si>
    <r>
      <rPr>
        <sz val="12"/>
        <rFont val="標楷體"/>
        <family val="4"/>
        <charset val="136"/>
      </rPr>
      <t>無利率轉換措施</t>
    </r>
  </si>
  <si>
    <r>
      <rPr>
        <sz val="12"/>
        <rFont val="標楷體"/>
        <family val="4"/>
        <charset val="136"/>
      </rPr>
      <t xml:space="preserve">含利率轉換措施
</t>
    </r>
    <r>
      <rPr>
        <sz val="12"/>
        <rFont val="Times New Roman"/>
        <family val="1"/>
      </rPr>
      <t>(</t>
    </r>
    <r>
      <rPr>
        <sz val="12"/>
        <rFont val="標楷體"/>
        <family val="4"/>
        <charset val="136"/>
      </rPr>
      <t>依公司採計貼水</t>
    </r>
    <r>
      <rPr>
        <sz val="12"/>
        <rFont val="Times New Roman"/>
        <family val="1"/>
      </rPr>
      <t>)</t>
    </r>
    <phoneticPr fontId="20" type="noConversion"/>
  </si>
  <si>
    <r>
      <rPr>
        <sz val="12"/>
        <rFont val="標楷體"/>
        <family val="4"/>
        <charset val="136"/>
      </rPr>
      <t>無利率轉換措施</t>
    </r>
    <phoneticPr fontId="20" type="noConversion"/>
  </si>
  <si>
    <r>
      <rPr>
        <sz val="12"/>
        <rFont val="標楷體"/>
        <family val="4"/>
        <charset val="136"/>
      </rPr>
      <t>含利率轉換措施</t>
    </r>
    <r>
      <rPr>
        <sz val="12"/>
        <rFont val="Times New Roman"/>
        <family val="1"/>
      </rPr>
      <t>(</t>
    </r>
    <r>
      <rPr>
        <sz val="12"/>
        <rFont val="標楷體"/>
        <family val="4"/>
        <charset val="136"/>
      </rPr>
      <t>依公司採計貼水</t>
    </r>
    <r>
      <rPr>
        <sz val="12"/>
        <rFont val="Times New Roman"/>
        <family val="1"/>
      </rPr>
      <t>)</t>
    </r>
    <phoneticPr fontId="20" type="noConversion"/>
  </si>
  <si>
    <r>
      <rPr>
        <sz val="12"/>
        <rFont val="標楷體"/>
        <family val="4"/>
        <charset val="136"/>
      </rPr>
      <t>保險服務結果來自</t>
    </r>
    <r>
      <rPr>
        <sz val="12"/>
        <rFont val="Times New Roman"/>
        <family val="1"/>
      </rPr>
      <t>CSM&amp;RA</t>
    </r>
    <r>
      <rPr>
        <sz val="12"/>
        <rFont val="標楷體"/>
        <family val="4"/>
        <charset val="136"/>
      </rPr>
      <t>釋出</t>
    </r>
    <phoneticPr fontId="92" type="noConversion"/>
  </si>
  <si>
    <r>
      <t>CSM</t>
    </r>
    <r>
      <rPr>
        <sz val="12"/>
        <rFont val="標楷體"/>
        <family val="4"/>
        <charset val="136"/>
      </rPr>
      <t>釋出</t>
    </r>
    <phoneticPr fontId="20" type="noConversion"/>
  </si>
  <si>
    <r>
      <rPr>
        <sz val="12"/>
        <rFont val="Times New Roman"/>
        <family val="4"/>
      </rPr>
      <t>RA</t>
    </r>
    <r>
      <rPr>
        <sz val="12"/>
        <rFont val="標楷體"/>
        <family val="4"/>
        <charset val="136"/>
      </rPr>
      <t>釋出</t>
    </r>
    <phoneticPr fontId="20" type="noConversion"/>
  </si>
  <si>
    <r>
      <t>RA</t>
    </r>
    <r>
      <rPr>
        <sz val="12"/>
        <rFont val="標楷體"/>
        <family val="4"/>
        <charset val="136"/>
      </rPr>
      <t>釋出</t>
    </r>
    <phoneticPr fontId="20" type="noConversion"/>
  </si>
  <si>
    <r>
      <rPr>
        <b/>
        <sz val="14"/>
        <rFont val="標楷體"/>
        <family val="4"/>
        <charset val="136"/>
      </rPr>
      <t>指定附表</t>
    </r>
    <r>
      <rPr>
        <b/>
        <sz val="14"/>
        <rFont val="Times New Roman"/>
        <family val="1"/>
      </rPr>
      <t>2&amp;3</t>
    </r>
    <r>
      <rPr>
        <b/>
        <sz val="14"/>
        <rFont val="標楷體"/>
        <family val="4"/>
        <charset val="136"/>
      </rPr>
      <t>：接軌</t>
    </r>
    <r>
      <rPr>
        <b/>
        <sz val="14"/>
        <rFont val="Times New Roman"/>
        <family val="1"/>
      </rPr>
      <t>IFRS17</t>
    </r>
    <r>
      <rPr>
        <b/>
        <sz val="14"/>
        <rFont val="標楷體"/>
        <family val="4"/>
        <charset val="136"/>
      </rPr>
      <t>及</t>
    </r>
    <r>
      <rPr>
        <b/>
        <sz val="14"/>
        <rFont val="Times New Roman"/>
        <family val="1"/>
      </rPr>
      <t>ICS</t>
    </r>
    <r>
      <rPr>
        <b/>
        <sz val="14"/>
        <rFont val="標楷體"/>
        <family val="4"/>
        <charset val="136"/>
      </rPr>
      <t>二制度之清償能力評估</t>
    </r>
    <phoneticPr fontId="20" type="noConversion"/>
  </si>
  <si>
    <t>申請比例</t>
    <phoneticPr fontId="69" type="noConversion"/>
  </si>
  <si>
    <r>
      <rPr>
        <sz val="12"/>
        <rFont val="標楷體"/>
        <family val="4"/>
        <charset val="136"/>
      </rPr>
      <t>新契約對</t>
    </r>
    <r>
      <rPr>
        <sz val="12"/>
        <rFont val="Times New Roman"/>
        <family val="1"/>
      </rPr>
      <t>ICS</t>
    </r>
    <r>
      <rPr>
        <sz val="12"/>
        <rFont val="標楷體"/>
        <family val="4"/>
        <charset val="136"/>
      </rPr>
      <t>自有資本貢獻</t>
    </r>
    <phoneticPr fontId="20" type="noConversion"/>
  </si>
  <si>
    <r>
      <t>AC</t>
    </r>
    <r>
      <rPr>
        <sz val="12"/>
        <rFont val="標楷體"/>
        <family val="4"/>
        <charset val="136"/>
      </rPr>
      <t>類資產重分類為</t>
    </r>
    <r>
      <rPr>
        <sz val="12"/>
        <rFont val="Times New Roman"/>
        <family val="1"/>
      </rPr>
      <t>FVTPL</t>
    </r>
    <r>
      <rPr>
        <sz val="12"/>
        <rFont val="標楷體"/>
        <family val="4"/>
        <charset val="136"/>
      </rPr>
      <t>之比例</t>
    </r>
    <r>
      <rPr>
        <sz val="12"/>
        <rFont val="Times New Roman"/>
        <family val="1"/>
      </rPr>
      <t>(%)</t>
    </r>
    <phoneticPr fontId="69" type="noConversion"/>
  </si>
  <si>
    <t>其他調整數</t>
    <phoneticPr fontId="20" type="noConversion"/>
  </si>
  <si>
    <r>
      <rPr>
        <sz val="12"/>
        <rFont val="標楷體"/>
        <family val="4"/>
        <charset val="136"/>
      </rPr>
      <t>註</t>
    </r>
    <r>
      <rPr>
        <sz val="12"/>
        <rFont val="Times New Roman"/>
        <family val="4"/>
      </rPr>
      <t>1</t>
    </r>
    <r>
      <rPr>
        <sz val="12"/>
        <rFont val="標楷體"/>
        <family val="4"/>
        <charset val="136"/>
      </rPr>
      <t>：</t>
    </r>
    <r>
      <rPr>
        <sz val="12"/>
        <rFont val="Times New Roman"/>
        <family val="1"/>
      </rPr>
      <t>AC</t>
    </r>
    <r>
      <rPr>
        <sz val="12"/>
        <rFont val="標楷體"/>
        <family val="4"/>
        <charset val="136"/>
      </rPr>
      <t>類資產重分類至</t>
    </r>
    <r>
      <rPr>
        <sz val="12"/>
        <rFont val="Times New Roman"/>
        <family val="1"/>
      </rPr>
      <t>FVTPL</t>
    </r>
    <r>
      <rPr>
        <sz val="12"/>
        <rFont val="標楷體"/>
        <family val="4"/>
        <charset val="136"/>
      </rPr>
      <t>之比例＝</t>
    </r>
    <r>
      <rPr>
        <sz val="12"/>
        <rFont val="Times New Roman"/>
        <family val="1"/>
      </rPr>
      <t>AC</t>
    </r>
    <r>
      <rPr>
        <sz val="12"/>
        <rFont val="標楷體"/>
        <family val="4"/>
        <charset val="136"/>
      </rPr>
      <t>類資產重分類至</t>
    </r>
    <r>
      <rPr>
        <sz val="12"/>
        <rFont val="Times New Roman"/>
        <family val="1"/>
      </rPr>
      <t>FVTPL</t>
    </r>
    <r>
      <rPr>
        <sz val="12"/>
        <rFont val="標楷體"/>
        <family val="4"/>
        <charset val="136"/>
      </rPr>
      <t>之未實現餘額數</t>
    </r>
    <r>
      <rPr>
        <sz val="12"/>
        <rFont val="標楷體"/>
        <family val="1"/>
        <charset val="136"/>
      </rPr>
      <t>÷</t>
    </r>
    <r>
      <rPr>
        <sz val="12"/>
        <rFont val="標楷體"/>
        <family val="4"/>
        <charset val="136"/>
      </rPr>
      <t>重分類前</t>
    </r>
    <r>
      <rPr>
        <sz val="12"/>
        <rFont val="Times New Roman"/>
        <family val="1"/>
      </rPr>
      <t>AC</t>
    </r>
    <r>
      <rPr>
        <sz val="12"/>
        <rFont val="標楷體"/>
        <family val="4"/>
        <charset val="136"/>
      </rPr>
      <t>類資產未實現餘額數。</t>
    </r>
    <phoneticPr fontId="69" type="noConversion"/>
  </si>
  <si>
    <r>
      <rPr>
        <sz val="12"/>
        <rFont val="標楷體"/>
        <family val="4"/>
        <charset val="136"/>
      </rPr>
      <t>註</t>
    </r>
    <r>
      <rPr>
        <sz val="12"/>
        <rFont val="Times New Roman"/>
        <family val="4"/>
      </rPr>
      <t>2</t>
    </r>
    <r>
      <rPr>
        <sz val="12"/>
        <rFont val="標楷體"/>
        <family val="4"/>
        <charset val="136"/>
      </rPr>
      <t>：其他調整數包含</t>
    </r>
    <r>
      <rPr>
        <sz val="12"/>
        <rFont val="Times New Roman"/>
        <family val="1"/>
      </rPr>
      <t>(1)</t>
    </r>
    <r>
      <rPr>
        <sz val="12"/>
        <rFont val="標楷體"/>
        <family val="4"/>
        <charset val="136"/>
      </rPr>
      <t>指定用途或報主管機關同意之提列於特別盈餘公積項下強化準備金；</t>
    </r>
    <r>
      <rPr>
        <sz val="12"/>
        <rFont val="Times New Roman"/>
        <family val="1"/>
      </rPr>
      <t>(2)</t>
    </r>
    <r>
      <rPr>
        <sz val="12"/>
        <rFont val="標楷體"/>
        <family val="4"/>
        <charset val="136"/>
      </rPr>
      <t>投資性不動產後續衡量選用公允價值模式之影響數</t>
    </r>
    <r>
      <rPr>
        <sz val="12"/>
        <rFont val="Times New Roman"/>
        <family val="1"/>
      </rPr>
      <t>(</t>
    </r>
    <r>
      <rPr>
        <sz val="12"/>
        <rFont val="標楷體"/>
        <family val="4"/>
        <charset val="136"/>
      </rPr>
      <t>後續衡量尚未選用公允價值模式者</t>
    </r>
    <r>
      <rPr>
        <sz val="12"/>
        <rFont val="Times New Roman"/>
        <family val="1"/>
      </rPr>
      <t>)</t>
    </r>
    <r>
      <rPr>
        <sz val="12"/>
        <rFont val="標楷體"/>
        <family val="4"/>
        <charset val="136"/>
      </rPr>
      <t>；</t>
    </r>
    <r>
      <rPr>
        <sz val="12"/>
        <rFont val="Times New Roman"/>
        <family val="1"/>
      </rPr>
      <t>(3)</t>
    </r>
    <r>
      <rPr>
        <sz val="12"/>
        <rFont val="標楷體"/>
        <family val="4"/>
        <charset val="136"/>
      </rPr>
      <t>所得稅之影響數；</t>
    </r>
    <r>
      <rPr>
        <sz val="12"/>
        <rFont val="Times New Roman"/>
        <family val="1"/>
      </rPr>
      <t>(4)</t>
    </r>
    <r>
      <rPr>
        <sz val="12"/>
        <rFont val="標楷體"/>
        <family val="4"/>
        <charset val="136"/>
      </rPr>
      <t>終止覆蓋法結轉累積其他綜合損益至保留盈餘；</t>
    </r>
    <r>
      <rPr>
        <sz val="12"/>
        <rFont val="Times New Roman"/>
        <family val="1"/>
      </rPr>
      <t>(5)</t>
    </r>
    <r>
      <rPr>
        <sz val="12"/>
        <rFont val="標楷體"/>
        <family val="4"/>
        <charset val="136"/>
      </rPr>
      <t>其他</t>
    </r>
    <r>
      <rPr>
        <sz val="12"/>
        <rFont val="Times New Roman"/>
        <family val="1"/>
      </rPr>
      <t>(</t>
    </r>
    <r>
      <rPr>
        <sz val="12"/>
        <rFont val="標楷體"/>
        <family val="4"/>
        <charset val="136"/>
      </rPr>
      <t>請加註說明</t>
    </r>
    <r>
      <rPr>
        <sz val="12"/>
        <rFont val="Times New Roman"/>
        <family val="1"/>
      </rPr>
      <t>)</t>
    </r>
    <r>
      <rPr>
        <sz val="12"/>
        <rFont val="標楷體"/>
        <family val="4"/>
        <charset val="136"/>
      </rPr>
      <t>。</t>
    </r>
    <phoneticPr fontId="20" type="noConversion"/>
  </si>
  <si>
    <r>
      <rPr>
        <b/>
        <sz val="12"/>
        <rFont val="標楷體"/>
        <family val="4"/>
        <charset val="136"/>
      </rPr>
      <t>接軌日</t>
    </r>
    <r>
      <rPr>
        <b/>
        <sz val="12"/>
        <rFont val="Times New Roman"/>
        <family val="1"/>
      </rPr>
      <t>IFRS 17</t>
    </r>
    <r>
      <rPr>
        <b/>
        <sz val="12"/>
        <rFont val="標楷體"/>
        <family val="4"/>
        <charset val="136"/>
      </rPr>
      <t>下淨值</t>
    </r>
    <phoneticPr fontId="20" type="noConversion"/>
  </si>
  <si>
    <r>
      <rPr>
        <sz val="12"/>
        <rFont val="標楷體"/>
        <family val="4"/>
        <charset val="136"/>
      </rPr>
      <t>註：</t>
    </r>
    <r>
      <rPr>
        <sz val="12"/>
        <rFont val="Times New Roman"/>
        <family val="1"/>
      </rPr>
      <t>AC</t>
    </r>
    <r>
      <rPr>
        <sz val="12"/>
        <rFont val="標楷體"/>
        <family val="4"/>
        <charset val="136"/>
      </rPr>
      <t>類資產重分類至</t>
    </r>
    <r>
      <rPr>
        <sz val="12"/>
        <rFont val="Times New Roman"/>
        <family val="1"/>
      </rPr>
      <t>FVOCI</t>
    </r>
    <r>
      <rPr>
        <sz val="12"/>
        <rFont val="標楷體"/>
        <family val="4"/>
        <charset val="136"/>
      </rPr>
      <t>之比例＝</t>
    </r>
    <r>
      <rPr>
        <sz val="12"/>
        <rFont val="Times New Roman"/>
        <family val="1"/>
      </rPr>
      <t>AC</t>
    </r>
    <r>
      <rPr>
        <sz val="12"/>
        <rFont val="標楷體"/>
        <family val="4"/>
        <charset val="136"/>
      </rPr>
      <t>類資產重分類至</t>
    </r>
    <r>
      <rPr>
        <sz val="12"/>
        <rFont val="Times New Roman"/>
        <family val="1"/>
      </rPr>
      <t>FVOCI</t>
    </r>
    <r>
      <rPr>
        <sz val="12"/>
        <rFont val="標楷體"/>
        <family val="4"/>
        <charset val="136"/>
      </rPr>
      <t>之未實現餘額數</t>
    </r>
    <r>
      <rPr>
        <sz val="12"/>
        <rFont val="Times New Roman"/>
        <family val="1"/>
      </rPr>
      <t>/</t>
    </r>
    <r>
      <rPr>
        <sz val="12"/>
        <rFont val="標楷體"/>
        <family val="4"/>
        <charset val="136"/>
      </rPr>
      <t>重分類前</t>
    </r>
    <r>
      <rPr>
        <sz val="12"/>
        <rFont val="Times New Roman"/>
        <family val="1"/>
      </rPr>
      <t>AC</t>
    </r>
    <r>
      <rPr>
        <sz val="12"/>
        <rFont val="標楷體"/>
        <family val="4"/>
        <charset val="136"/>
      </rPr>
      <t>類資產未實現餘額數。</t>
    </r>
    <phoneticPr fontId="69" type="noConversion"/>
  </si>
  <si>
    <r>
      <t>AC</t>
    </r>
    <r>
      <rPr>
        <sz val="12"/>
        <rFont val="標楷體"/>
        <family val="4"/>
        <charset val="136"/>
      </rPr>
      <t>類資產重分類為</t>
    </r>
    <r>
      <rPr>
        <sz val="12"/>
        <rFont val="Times New Roman"/>
        <family val="1"/>
      </rPr>
      <t>FVOCI</t>
    </r>
    <r>
      <rPr>
        <sz val="12"/>
        <rFont val="標楷體"/>
        <family val="4"/>
        <charset val="136"/>
      </rPr>
      <t>之比例</t>
    </r>
    <r>
      <rPr>
        <sz val="12"/>
        <rFont val="Times New Roman"/>
        <family val="1"/>
      </rPr>
      <t>(%)</t>
    </r>
    <phoneticPr fontId="69" type="noConversion"/>
  </si>
  <si>
    <r>
      <rPr>
        <sz val="11"/>
        <rFont val="標楷體"/>
        <family val="4"/>
        <charset val="136"/>
      </rPr>
      <t>政策性公共建設</t>
    </r>
    <r>
      <rPr>
        <sz val="11"/>
        <rFont val="Times New Roman"/>
        <family val="1"/>
      </rPr>
      <t>(115</t>
    </r>
    <r>
      <rPr>
        <sz val="11"/>
        <rFont val="標楷體"/>
        <family val="4"/>
        <charset val="136"/>
      </rPr>
      <t>年至</t>
    </r>
    <r>
      <rPr>
        <sz val="11"/>
        <rFont val="Times New Roman"/>
        <family val="1"/>
      </rPr>
      <t>119</t>
    </r>
    <r>
      <rPr>
        <sz val="11"/>
        <rFont val="標楷體"/>
        <family val="4"/>
        <charset val="136"/>
      </rPr>
      <t>年</t>
    </r>
    <r>
      <rPr>
        <sz val="11"/>
        <rFont val="Times New Roman"/>
        <family val="1"/>
      </rPr>
      <t>1.28%</t>
    </r>
    <r>
      <rPr>
        <sz val="11"/>
        <rFont val="標楷體"/>
        <family val="4"/>
        <charset val="136"/>
      </rPr>
      <t>，之後逐年遞增至</t>
    </r>
    <r>
      <rPr>
        <sz val="11"/>
        <rFont val="Times New Roman"/>
        <family val="1"/>
      </rPr>
      <t>ICS49%)</t>
    </r>
    <phoneticPr fontId="20" type="noConversion"/>
  </si>
  <si>
    <t>淨資產過渡</t>
    <phoneticPr fontId="20" type="noConversion"/>
  </si>
  <si>
    <r>
      <rPr>
        <sz val="12"/>
        <rFont val="標楷體"/>
        <family val="4"/>
        <charset val="136"/>
      </rPr>
      <t>註</t>
    </r>
    <r>
      <rPr>
        <sz val="12"/>
        <rFont val="Times New Roman"/>
        <family val="4"/>
      </rPr>
      <t>1</t>
    </r>
    <r>
      <rPr>
        <sz val="12"/>
        <rFont val="標楷體"/>
        <family val="4"/>
        <charset val="136"/>
      </rPr>
      <t>：在</t>
    </r>
    <r>
      <rPr>
        <sz val="12"/>
        <rFont val="Times New Roman"/>
        <family val="1"/>
      </rPr>
      <t>TW-ICS</t>
    </r>
    <r>
      <rPr>
        <sz val="12"/>
        <rFont val="標楷體"/>
        <family val="4"/>
        <charset val="136"/>
      </rPr>
      <t>風險資本計提標準政策尚未研議確定條件下，暫以</t>
    </r>
    <r>
      <rPr>
        <sz val="12"/>
        <rFont val="Times New Roman"/>
        <family val="1"/>
      </rPr>
      <t>ICS</t>
    </r>
    <r>
      <rPr>
        <sz val="12"/>
        <rFont val="標楷體"/>
        <family val="4"/>
        <charset val="136"/>
      </rPr>
      <t>標準</t>
    </r>
    <r>
      <rPr>
        <sz val="12"/>
        <rFont val="Times New Roman"/>
        <family val="1"/>
      </rPr>
      <t>(49%)</t>
    </r>
    <r>
      <rPr>
        <sz val="12"/>
        <rFont val="標楷體"/>
        <family val="4"/>
        <charset val="136"/>
      </rPr>
      <t>為試算基礎。</t>
    </r>
    <phoneticPr fontId="20" type="noConversion"/>
  </si>
  <si>
    <r>
      <t>114</t>
    </r>
    <r>
      <rPr>
        <sz val="12"/>
        <rFont val="標楷體"/>
        <family val="4"/>
        <charset val="136"/>
      </rPr>
      <t>年底</t>
    </r>
    <r>
      <rPr>
        <sz val="12"/>
        <rFont val="Times New Roman"/>
        <family val="1"/>
      </rPr>
      <t>IFRS4</t>
    </r>
    <r>
      <rPr>
        <sz val="12"/>
        <rFont val="標楷體"/>
        <family val="4"/>
        <charset val="136"/>
      </rPr>
      <t>下保留盈餘</t>
    </r>
    <phoneticPr fontId="20" type="noConversion"/>
  </si>
  <si>
    <r>
      <t>114</t>
    </r>
    <r>
      <rPr>
        <sz val="12"/>
        <rFont val="標楷體"/>
        <family val="4"/>
        <charset val="136"/>
      </rPr>
      <t>年底</t>
    </r>
    <r>
      <rPr>
        <sz val="12"/>
        <rFont val="Times New Roman"/>
        <family val="1"/>
      </rPr>
      <t>IFRS4</t>
    </r>
    <r>
      <rPr>
        <sz val="12"/>
        <rFont val="標楷體"/>
        <family val="4"/>
        <charset val="136"/>
      </rPr>
      <t>下淨值</t>
    </r>
    <phoneticPr fontId="20" type="noConversion"/>
  </si>
  <si>
    <r>
      <rPr>
        <sz val="12"/>
        <rFont val="標楷體"/>
        <family val="4"/>
        <charset val="136"/>
      </rPr>
      <t>註</t>
    </r>
    <r>
      <rPr>
        <sz val="12"/>
        <rFont val="Times New Roman"/>
        <family val="4"/>
      </rPr>
      <t>1</t>
    </r>
    <r>
      <rPr>
        <sz val="12"/>
        <rFont val="Times New Roman"/>
        <family val="1"/>
      </rPr>
      <t xml:space="preserve">: </t>
    </r>
    <r>
      <rPr>
        <sz val="12"/>
        <rFont val="標楷體"/>
        <family val="4"/>
        <charset val="136"/>
      </rPr>
      <t>若申請，申請比例設定為</t>
    </r>
    <r>
      <rPr>
        <sz val="12"/>
        <rFont val="Times New Roman"/>
        <family val="1"/>
      </rPr>
      <t>100%</t>
    </r>
    <r>
      <rPr>
        <sz val="12"/>
        <rFont val="標楷體"/>
        <family val="4"/>
        <charset val="136"/>
      </rPr>
      <t>，申請過渡年度最長不得超過</t>
    </r>
    <r>
      <rPr>
        <sz val="12"/>
        <rFont val="Times New Roman"/>
        <family val="1"/>
      </rPr>
      <t>15</t>
    </r>
    <r>
      <rPr>
        <sz val="12"/>
        <rFont val="標楷體"/>
        <family val="4"/>
        <charset val="136"/>
      </rPr>
      <t>年。</t>
    </r>
    <phoneticPr fontId="20" type="noConversion"/>
  </si>
  <si>
    <r>
      <rPr>
        <sz val="12"/>
        <rFont val="標楷體"/>
        <family val="4"/>
        <charset val="136"/>
      </rPr>
      <t>註</t>
    </r>
    <r>
      <rPr>
        <sz val="12"/>
        <rFont val="Times New Roman"/>
        <family val="4"/>
      </rPr>
      <t>2</t>
    </r>
    <r>
      <rPr>
        <sz val="12"/>
        <rFont val="Times New Roman"/>
        <family val="1"/>
      </rPr>
      <t xml:space="preserve">: </t>
    </r>
    <r>
      <rPr>
        <sz val="12"/>
        <rFont val="標楷體"/>
        <family val="4"/>
        <charset val="136"/>
      </rPr>
      <t>接軌日有效契約因資產及負債全採市價評估產生的損失</t>
    </r>
    <r>
      <rPr>
        <sz val="12"/>
        <rFont val="Times New Roman"/>
        <family val="1"/>
      </rPr>
      <t>(</t>
    </r>
    <r>
      <rPr>
        <sz val="12"/>
        <rFont val="標楷體"/>
        <family val="4"/>
        <charset val="136"/>
      </rPr>
      <t>對自有資本之衝擊</t>
    </r>
    <r>
      <rPr>
        <sz val="12"/>
        <rFont val="Times New Roman"/>
        <family val="1"/>
      </rPr>
      <t>)</t>
    </r>
    <r>
      <rPr>
        <sz val="12"/>
        <rFont val="標楷體"/>
        <family val="4"/>
        <charset val="136"/>
      </rPr>
      <t>得申請淨資產缺口過渡，除提供一定期間採線性遞減方式外，須每年重算決定淨資產缺口調整數。請依照下列評估方式拆分其資產及負債。</t>
    </r>
    <r>
      <rPr>
        <sz val="12"/>
        <rFont val="Times New Roman"/>
        <family val="1"/>
      </rPr>
      <t xml:space="preserve">       </t>
    </r>
    <phoneticPr fontId="20" type="noConversion"/>
  </si>
  <si>
    <r>
      <t>113</t>
    </r>
    <r>
      <rPr>
        <b/>
        <sz val="12"/>
        <rFont val="標楷體"/>
        <family val="4"/>
        <charset val="136"/>
      </rPr>
      <t>年度人身保險業精算簽證接軌IFRS17及ICS二制度附表(草案)_XX人壽</t>
    </r>
    <phoneticPr fontId="20" type="noConversion"/>
  </si>
  <si>
    <r>
      <t>113</t>
    </r>
    <r>
      <rPr>
        <sz val="12"/>
        <color rgb="FFFF0000"/>
        <rFont val="標楷體"/>
        <family val="4"/>
        <charset val="136"/>
      </rPr>
      <t>年</t>
    </r>
    <phoneticPr fontId="20" type="noConversion"/>
  </si>
  <si>
    <r>
      <rPr>
        <sz val="12"/>
        <color theme="1"/>
        <rFont val="標楷體"/>
        <family val="4"/>
        <charset val="136"/>
      </rPr>
      <t>預估值</t>
    </r>
  </si>
  <si>
    <r>
      <t>114</t>
    </r>
    <r>
      <rPr>
        <sz val="12"/>
        <color rgb="FFFF0000"/>
        <rFont val="標楷體"/>
        <family val="4"/>
        <charset val="136"/>
      </rPr>
      <t>年</t>
    </r>
    <phoneticPr fontId="67" type="noConversion"/>
  </si>
  <si>
    <r>
      <rPr>
        <sz val="12"/>
        <rFont val="標楷體"/>
        <family val="4"/>
        <charset val="136"/>
      </rPr>
      <t>指定附表</t>
    </r>
    <r>
      <rPr>
        <sz val="12"/>
        <rFont val="Times New Roman"/>
        <family val="1"/>
      </rPr>
      <t>3-1-1</t>
    </r>
    <r>
      <rPr>
        <sz val="12"/>
        <rFont val="標楷體"/>
        <family val="4"/>
        <charset val="136"/>
      </rPr>
      <t>：接軌日之</t>
    </r>
    <r>
      <rPr>
        <sz val="12"/>
        <rFont val="Times New Roman"/>
        <family val="1"/>
      </rPr>
      <t>IFRS17</t>
    </r>
    <r>
      <rPr>
        <sz val="12"/>
        <rFont val="標楷體"/>
        <family val="4"/>
        <charset val="136"/>
      </rPr>
      <t>及</t>
    </r>
    <r>
      <rPr>
        <sz val="12"/>
        <rFont val="Times New Roman"/>
        <family val="1"/>
      </rPr>
      <t>ICS</t>
    </r>
    <r>
      <rPr>
        <sz val="12"/>
        <rFont val="標楷體"/>
        <family val="4"/>
        <charset val="136"/>
      </rPr>
      <t>二制度清償能力評估</t>
    </r>
    <r>
      <rPr>
        <sz val="12"/>
        <rFont val="Times New Roman"/>
        <family val="1"/>
      </rPr>
      <t>(</t>
    </r>
    <r>
      <rPr>
        <sz val="12"/>
        <rFont val="標楷體"/>
        <family val="4"/>
        <charset val="136"/>
      </rPr>
      <t>採</t>
    </r>
    <r>
      <rPr>
        <sz val="12"/>
        <color rgb="FFFF0000"/>
        <rFont val="Times New Roman"/>
        <family val="1"/>
      </rPr>
      <t>113/12/31</t>
    </r>
    <r>
      <rPr>
        <sz val="12"/>
        <rFont val="標楷體"/>
        <family val="4"/>
        <charset val="136"/>
      </rPr>
      <t>之有效契約及利率情境為基礎</t>
    </r>
    <r>
      <rPr>
        <sz val="12"/>
        <rFont val="Times New Roman"/>
        <family val="1"/>
      </rPr>
      <t>)</t>
    </r>
    <phoneticPr fontId="20" type="noConversion"/>
  </si>
  <si>
    <r>
      <rPr>
        <sz val="12"/>
        <rFont val="標楷體"/>
        <family val="4"/>
        <charset val="136"/>
      </rPr>
      <t>指定附表</t>
    </r>
    <r>
      <rPr>
        <sz val="12"/>
        <rFont val="Times New Roman"/>
        <family val="1"/>
      </rPr>
      <t>3-1-2</t>
    </r>
    <r>
      <rPr>
        <sz val="12"/>
        <rFont val="標楷體"/>
        <family val="4"/>
        <charset val="136"/>
      </rPr>
      <t>：接軌後之</t>
    </r>
    <r>
      <rPr>
        <sz val="12"/>
        <rFont val="Times New Roman"/>
        <family val="1"/>
      </rPr>
      <t>IFRS17</t>
    </r>
    <r>
      <rPr>
        <sz val="12"/>
        <rFont val="標楷體"/>
        <family val="4"/>
        <charset val="136"/>
      </rPr>
      <t>及</t>
    </r>
    <r>
      <rPr>
        <sz val="12"/>
        <rFont val="Times New Roman"/>
        <family val="1"/>
      </rPr>
      <t>ICS</t>
    </r>
    <r>
      <rPr>
        <sz val="12"/>
        <rFont val="標楷體"/>
        <family val="4"/>
        <charset val="136"/>
      </rPr>
      <t>二制度清償能力評估</t>
    </r>
    <r>
      <rPr>
        <sz val="12"/>
        <rFont val="Times New Roman"/>
        <family val="1"/>
      </rPr>
      <t>(</t>
    </r>
    <r>
      <rPr>
        <sz val="12"/>
        <rFont val="標楷體"/>
        <family val="4"/>
        <charset val="136"/>
      </rPr>
      <t>採</t>
    </r>
    <r>
      <rPr>
        <sz val="12"/>
        <color rgb="FFFF0000"/>
        <rFont val="Times New Roman"/>
        <family val="1"/>
      </rPr>
      <t>113/12/31</t>
    </r>
    <r>
      <rPr>
        <sz val="12"/>
        <rFont val="標楷體"/>
        <family val="4"/>
        <charset val="136"/>
      </rPr>
      <t>之有效契約及利率情境為基礎</t>
    </r>
    <r>
      <rPr>
        <sz val="12"/>
        <rFont val="Times New Roman"/>
        <family val="1"/>
      </rPr>
      <t>)</t>
    </r>
    <phoneticPr fontId="20" type="noConversion"/>
  </si>
  <si>
    <r>
      <rPr>
        <sz val="12"/>
        <rFont val="標楷體"/>
        <family val="4"/>
        <charset val="136"/>
      </rPr>
      <t>指定附表</t>
    </r>
    <r>
      <rPr>
        <sz val="12"/>
        <rFont val="Times New Roman"/>
        <family val="1"/>
      </rPr>
      <t>3-2-1</t>
    </r>
    <r>
      <rPr>
        <sz val="12"/>
        <rFont val="標楷體"/>
        <family val="4"/>
        <charset val="136"/>
      </rPr>
      <t>：接軌日之</t>
    </r>
    <r>
      <rPr>
        <sz val="12"/>
        <rFont val="Times New Roman"/>
        <family val="1"/>
      </rPr>
      <t>IFRS17</t>
    </r>
    <r>
      <rPr>
        <sz val="12"/>
        <rFont val="標楷體"/>
        <family val="4"/>
        <charset val="136"/>
      </rPr>
      <t>及</t>
    </r>
    <r>
      <rPr>
        <sz val="12"/>
        <rFont val="Times New Roman"/>
        <family val="1"/>
      </rPr>
      <t>ICS</t>
    </r>
    <r>
      <rPr>
        <sz val="12"/>
        <rFont val="標楷體"/>
        <family val="4"/>
        <charset val="136"/>
      </rPr>
      <t>二制度清償能力評估</t>
    </r>
    <r>
      <rPr>
        <sz val="12"/>
        <rFont val="Times New Roman"/>
        <family val="1"/>
      </rPr>
      <t>(</t>
    </r>
    <r>
      <rPr>
        <sz val="12"/>
        <rFont val="標楷體"/>
        <family val="4"/>
        <charset val="136"/>
      </rPr>
      <t>採</t>
    </r>
    <r>
      <rPr>
        <sz val="12"/>
        <color rgb="FFFF0000"/>
        <rFont val="Times New Roman"/>
        <family val="1"/>
      </rPr>
      <t>113/12/31</t>
    </r>
    <r>
      <rPr>
        <sz val="12"/>
        <rFont val="標楷體"/>
        <family val="4"/>
        <charset val="136"/>
      </rPr>
      <t>之有效契約及</t>
    </r>
    <r>
      <rPr>
        <sz val="12"/>
        <rFont val="Times New Roman"/>
        <family val="1"/>
      </rPr>
      <t>109/12/31</t>
    </r>
    <r>
      <rPr>
        <sz val="12"/>
        <rFont val="標楷體"/>
        <family val="4"/>
        <charset val="136"/>
      </rPr>
      <t>利率情境為基礎</t>
    </r>
    <r>
      <rPr>
        <sz val="12"/>
        <rFont val="Times New Roman"/>
        <family val="1"/>
      </rPr>
      <t>)</t>
    </r>
    <phoneticPr fontId="20" type="noConversion"/>
  </si>
  <si>
    <r>
      <rPr>
        <sz val="12"/>
        <rFont val="標楷體"/>
        <family val="4"/>
        <charset val="136"/>
      </rPr>
      <t>指定附表</t>
    </r>
    <r>
      <rPr>
        <sz val="12"/>
        <rFont val="Times New Roman"/>
        <family val="1"/>
      </rPr>
      <t>3-2-2</t>
    </r>
    <r>
      <rPr>
        <sz val="12"/>
        <rFont val="標楷體"/>
        <family val="4"/>
        <charset val="136"/>
      </rPr>
      <t>：接軌後之</t>
    </r>
    <r>
      <rPr>
        <sz val="12"/>
        <rFont val="Times New Roman"/>
        <family val="1"/>
      </rPr>
      <t>IFRS17</t>
    </r>
    <r>
      <rPr>
        <sz val="12"/>
        <rFont val="標楷體"/>
        <family val="4"/>
        <charset val="136"/>
      </rPr>
      <t>及</t>
    </r>
    <r>
      <rPr>
        <sz val="12"/>
        <rFont val="Times New Roman"/>
        <family val="1"/>
      </rPr>
      <t>ICS</t>
    </r>
    <r>
      <rPr>
        <sz val="12"/>
        <rFont val="標楷體"/>
        <family val="4"/>
        <charset val="136"/>
      </rPr>
      <t>二制度清償能力評估</t>
    </r>
    <r>
      <rPr>
        <sz val="12"/>
        <rFont val="Times New Roman"/>
        <family val="1"/>
      </rPr>
      <t>(</t>
    </r>
    <r>
      <rPr>
        <sz val="12"/>
        <rFont val="標楷體"/>
        <family val="4"/>
        <charset val="136"/>
      </rPr>
      <t>採</t>
    </r>
    <r>
      <rPr>
        <sz val="12"/>
        <color rgb="FFFF0000"/>
        <rFont val="Times New Roman"/>
        <family val="1"/>
      </rPr>
      <t>113/12/31</t>
    </r>
    <r>
      <rPr>
        <sz val="12"/>
        <rFont val="標楷體"/>
        <family val="4"/>
        <charset val="136"/>
      </rPr>
      <t>之有效契約及</t>
    </r>
    <r>
      <rPr>
        <sz val="12"/>
        <rFont val="Times New Roman"/>
        <family val="1"/>
      </rPr>
      <t>109/12/31</t>
    </r>
    <r>
      <rPr>
        <sz val="12"/>
        <rFont val="標楷體"/>
        <family val="4"/>
        <charset val="136"/>
      </rPr>
      <t>利率情境為基礎</t>
    </r>
    <r>
      <rPr>
        <sz val="12"/>
        <rFont val="Times New Roman"/>
        <family val="1"/>
      </rPr>
      <t>)</t>
    </r>
    <phoneticPr fontId="20" type="noConversion"/>
  </si>
  <si>
    <r>
      <rPr>
        <sz val="12"/>
        <color rgb="FFFF0000"/>
        <rFont val="標楷體"/>
        <family val="4"/>
        <charset val="136"/>
      </rPr>
      <t>指定附表</t>
    </r>
    <r>
      <rPr>
        <sz val="12"/>
        <color rgb="FFFF0000"/>
        <rFont val="Times New Roman"/>
        <family val="1"/>
      </rPr>
      <t>3-3-5</t>
    </r>
    <r>
      <rPr>
        <sz val="12"/>
        <color rgb="FFFF0000"/>
        <rFont val="標楷體"/>
        <family val="4"/>
        <charset val="136"/>
      </rPr>
      <t>：</t>
    </r>
    <r>
      <rPr>
        <sz val="12"/>
        <color rgb="FFFF0000"/>
        <rFont val="Times New Roman"/>
        <family val="1"/>
      </rPr>
      <t>ICS</t>
    </r>
    <r>
      <rPr>
        <sz val="12"/>
        <color rgb="FFFF0000"/>
        <rFont val="標楷體"/>
        <family val="4"/>
        <charset val="136"/>
      </rPr>
      <t>風險資本計算表</t>
    </r>
    <phoneticPr fontId="20" type="noConversion"/>
  </si>
  <si>
    <r>
      <rPr>
        <sz val="12"/>
        <rFont val="標楷體"/>
        <family val="4"/>
        <charset val="136"/>
      </rPr>
      <t>強制分紅商品及利率變動型保險商品之非保證給付部分所採用之利率模型情境</t>
    </r>
    <r>
      <rPr>
        <sz val="12"/>
        <rFont val="Times New Roman"/>
        <family val="1"/>
      </rPr>
      <t>(</t>
    </r>
    <r>
      <rPr>
        <sz val="12"/>
        <rFont val="標楷體"/>
        <family val="4"/>
        <charset val="136"/>
      </rPr>
      <t>均為</t>
    </r>
    <r>
      <rPr>
        <sz val="12"/>
        <rFont val="Times New Roman"/>
        <family val="1"/>
      </rPr>
      <t>Hull White</t>
    </r>
    <r>
      <rPr>
        <sz val="12"/>
        <rFont val="標楷體"/>
        <family val="4"/>
        <charset val="136"/>
      </rPr>
      <t>利率模型產出</t>
    </r>
    <r>
      <rPr>
        <sz val="12"/>
        <rFont val="Times New Roman"/>
        <family val="1"/>
      </rPr>
      <t>)</t>
    </r>
    <r>
      <rPr>
        <sz val="12"/>
        <rFont val="標楷體"/>
        <family val="4"/>
        <charset val="136"/>
      </rPr>
      <t>、利率變動型保險商品之非保證給付部分所採用其他資產模型、通貨膨脹率及其計算標準、</t>
    </r>
    <r>
      <rPr>
        <sz val="12"/>
        <rFont val="Times New Roman"/>
        <family val="1"/>
      </rPr>
      <t>General Bucket(GB)</t>
    </r>
    <r>
      <rPr>
        <sz val="12"/>
        <rFont val="標楷體"/>
        <family val="4"/>
        <charset val="136"/>
      </rPr>
      <t>流動性貼水以及</t>
    </r>
    <r>
      <rPr>
        <sz val="12"/>
        <rFont val="Times New Roman"/>
        <family val="1"/>
      </rPr>
      <t>MB</t>
    </r>
    <r>
      <rPr>
        <sz val="12"/>
        <rFont val="標楷體"/>
        <family val="4"/>
        <charset val="136"/>
      </rPr>
      <t>所須流動性貼水計算表格等</t>
    </r>
    <r>
      <rPr>
        <sz val="12"/>
        <color rgb="FFFF0000"/>
        <rFont val="Times New Roman"/>
        <family val="1"/>
      </rPr>
      <t>QIS2025</t>
    </r>
    <r>
      <rPr>
        <sz val="12"/>
        <rFont val="標楷體"/>
        <family val="4"/>
        <charset val="136"/>
      </rPr>
      <t xml:space="preserve">資料，請至財團法人保險事業發展中心公司專區下載。
</t>
    </r>
    <phoneticPr fontId="20" type="noConversion"/>
  </si>
  <si>
    <r>
      <rPr>
        <b/>
        <sz val="14"/>
        <rFont val="標楷體"/>
        <family val="4"/>
        <charset val="136"/>
      </rPr>
      <t>指定附表</t>
    </r>
    <r>
      <rPr>
        <b/>
        <sz val="14"/>
        <rFont val="Times New Roman"/>
        <family val="1"/>
      </rPr>
      <t>3-1-1</t>
    </r>
    <r>
      <rPr>
        <b/>
        <sz val="14"/>
        <rFont val="Microsoft JhengHei UI"/>
        <family val="4"/>
        <charset val="136"/>
      </rPr>
      <t>：</t>
    </r>
    <r>
      <rPr>
        <b/>
        <sz val="14"/>
        <rFont val="標楷體"/>
        <family val="4"/>
        <charset val="136"/>
      </rPr>
      <t>接軌日之</t>
    </r>
    <r>
      <rPr>
        <b/>
        <sz val="14"/>
        <rFont val="Times New Roman"/>
        <family val="1"/>
      </rPr>
      <t>IFRS17</t>
    </r>
    <r>
      <rPr>
        <b/>
        <sz val="14"/>
        <rFont val="標楷體"/>
        <family val="4"/>
        <charset val="136"/>
      </rPr>
      <t>及</t>
    </r>
    <r>
      <rPr>
        <b/>
        <sz val="14"/>
        <rFont val="Times New Roman"/>
        <family val="1"/>
      </rPr>
      <t>ICS</t>
    </r>
    <r>
      <rPr>
        <b/>
        <sz val="14"/>
        <rFont val="標楷體"/>
        <family val="4"/>
        <charset val="136"/>
      </rPr>
      <t>二制度清償能力評估</t>
    </r>
    <r>
      <rPr>
        <b/>
        <sz val="14"/>
        <rFont val="Times New Roman"/>
        <family val="1"/>
      </rPr>
      <t>(</t>
    </r>
    <r>
      <rPr>
        <b/>
        <sz val="14"/>
        <rFont val="標楷體"/>
        <family val="4"/>
        <charset val="136"/>
      </rPr>
      <t>採</t>
    </r>
    <r>
      <rPr>
        <b/>
        <sz val="14"/>
        <color rgb="FFFF0000"/>
        <rFont val="Times New Roman"/>
        <family val="1"/>
      </rPr>
      <t>113/12/31</t>
    </r>
    <r>
      <rPr>
        <b/>
        <sz val="14"/>
        <rFont val="標楷體"/>
        <family val="4"/>
        <charset val="136"/>
      </rPr>
      <t>之有效契約及利率情境為基礎</t>
    </r>
    <r>
      <rPr>
        <b/>
        <sz val="14"/>
        <rFont val="Times New Roman"/>
        <family val="1"/>
      </rPr>
      <t>)</t>
    </r>
    <phoneticPr fontId="20" type="noConversion"/>
  </si>
  <si>
    <r>
      <rPr>
        <sz val="12"/>
        <color rgb="FFFF0000"/>
        <rFont val="Times New Roman"/>
        <family val="1"/>
      </rPr>
      <t>111</t>
    </r>
    <r>
      <rPr>
        <sz val="12"/>
        <rFont val="標楷體"/>
        <family val="4"/>
        <charset val="136"/>
      </rPr>
      <t>年實際</t>
    </r>
    <phoneticPr fontId="69" type="noConversion"/>
  </si>
  <si>
    <r>
      <rPr>
        <sz val="12"/>
        <color rgb="FFFF0000"/>
        <rFont val="Times New Roman"/>
        <family val="1"/>
      </rPr>
      <t>112</t>
    </r>
    <r>
      <rPr>
        <sz val="12"/>
        <rFont val="標楷體"/>
        <family val="4"/>
        <charset val="136"/>
      </rPr>
      <t>年實際</t>
    </r>
    <phoneticPr fontId="69" type="noConversion"/>
  </si>
  <si>
    <r>
      <rPr>
        <sz val="12"/>
        <color rgb="FFFF0000"/>
        <rFont val="Times New Roman"/>
        <family val="1"/>
      </rPr>
      <t>113</t>
    </r>
    <r>
      <rPr>
        <sz val="12"/>
        <rFont val="標楷體"/>
        <family val="4"/>
        <charset val="136"/>
      </rPr>
      <t>年實際</t>
    </r>
    <phoneticPr fontId="69" type="noConversion"/>
  </si>
  <si>
    <r>
      <rPr>
        <sz val="12"/>
        <rFont val="標楷體"/>
        <family val="4"/>
        <charset val="136"/>
      </rPr>
      <t>註</t>
    </r>
    <r>
      <rPr>
        <sz val="12"/>
        <rFont val="Times New Roman"/>
        <family val="1"/>
      </rPr>
      <t>1</t>
    </r>
    <r>
      <rPr>
        <sz val="12"/>
        <rFont val="標楷體"/>
        <family val="4"/>
        <charset val="136"/>
      </rPr>
      <t>：請說明</t>
    </r>
    <r>
      <rPr>
        <sz val="12"/>
        <color rgb="FFFF0000"/>
        <rFont val="Times New Roman"/>
        <family val="1"/>
      </rPr>
      <t>111~113</t>
    </r>
    <r>
      <rPr>
        <sz val="12"/>
        <rFont val="標楷體"/>
        <family val="4"/>
        <charset val="136"/>
      </rPr>
      <t>年實際新契約對</t>
    </r>
    <r>
      <rPr>
        <sz val="12"/>
        <rFont val="Times New Roman"/>
        <family val="1"/>
      </rPr>
      <t>ICS</t>
    </r>
    <r>
      <rPr>
        <sz val="12"/>
        <rFont val="標楷體"/>
        <family val="4"/>
        <charset val="136"/>
      </rPr>
      <t>自有資本貢獻之評估基礎。</t>
    </r>
    <phoneticPr fontId="20" type="noConversion"/>
  </si>
  <si>
    <r>
      <t>ICS</t>
    </r>
    <r>
      <rPr>
        <sz val="12"/>
        <rFont val="標楷體"/>
        <family val="4"/>
        <charset val="136"/>
      </rPr>
      <t>淨資產過渡</t>
    </r>
    <r>
      <rPr>
        <sz val="12"/>
        <rFont val="Times New Roman"/>
        <family val="1"/>
      </rPr>
      <t>[</t>
    </r>
    <r>
      <rPr>
        <sz val="12"/>
        <color rgb="FFFF0000"/>
        <rFont val="標楷體"/>
        <family val="4"/>
        <charset val="136"/>
      </rPr>
      <t>銷售時適用</t>
    </r>
    <r>
      <rPr>
        <sz val="12"/>
        <rFont val="標楷體"/>
        <family val="4"/>
        <charset val="136"/>
      </rPr>
      <t>責準金利率</t>
    </r>
    <r>
      <rPr>
        <sz val="12"/>
        <rFont val="Times New Roman"/>
        <family val="1"/>
      </rPr>
      <t>6%(</t>
    </r>
    <r>
      <rPr>
        <sz val="12"/>
        <rFont val="標楷體"/>
        <family val="4"/>
        <charset val="136"/>
      </rPr>
      <t>含</t>
    </r>
    <r>
      <rPr>
        <sz val="12"/>
        <rFont val="Times New Roman"/>
        <family val="1"/>
      </rPr>
      <t>)</t>
    </r>
    <r>
      <rPr>
        <sz val="12"/>
        <rFont val="標楷體"/>
        <family val="4"/>
        <charset val="136"/>
      </rPr>
      <t>以上之保單</t>
    </r>
    <r>
      <rPr>
        <sz val="12"/>
        <rFont val="Times New Roman"/>
        <family val="1"/>
      </rPr>
      <t>]</t>
    </r>
    <phoneticPr fontId="20" type="noConversion"/>
  </si>
  <si>
    <r>
      <t>ICS Ratio(</t>
    </r>
    <r>
      <rPr>
        <b/>
        <sz val="12"/>
        <color rgb="FFFF0000"/>
        <rFont val="Times New Roman"/>
        <family val="1"/>
      </rPr>
      <t>QIS 2025</t>
    </r>
    <r>
      <rPr>
        <b/>
        <sz val="12"/>
        <color rgb="FF0000FF"/>
        <rFont val="標楷體"/>
        <family val="4"/>
        <charset val="136"/>
      </rPr>
      <t>基礎</t>
    </r>
    <r>
      <rPr>
        <b/>
        <sz val="12"/>
        <color rgb="FF0000FF"/>
        <rFont val="Times New Roman"/>
        <family val="1"/>
      </rPr>
      <t>+</t>
    </r>
    <r>
      <rPr>
        <b/>
        <sz val="12"/>
        <color rgb="FF0000FF"/>
        <rFont val="標楷體"/>
        <family val="4"/>
        <charset val="136"/>
      </rPr>
      <t>保單借款不含既有保單新增貸款</t>
    </r>
    <r>
      <rPr>
        <b/>
        <sz val="12"/>
        <color rgb="FF0000FF"/>
        <rFont val="Times New Roman"/>
        <family val="1"/>
      </rPr>
      <t>)</t>
    </r>
    <phoneticPr fontId="69" type="noConversion"/>
  </si>
  <si>
    <r>
      <rPr>
        <sz val="12"/>
        <color rgb="FFFF0000"/>
        <rFont val="Times New Roman"/>
        <family val="1"/>
      </rPr>
      <t>113/12/31</t>
    </r>
    <r>
      <rPr>
        <sz val="12"/>
        <rFont val="標楷體"/>
        <family val="4"/>
        <charset val="136"/>
      </rPr>
      <t>之</t>
    </r>
    <r>
      <rPr>
        <sz val="12"/>
        <color rgb="FFFF0000"/>
        <rFont val="Times New Roman"/>
        <family val="1"/>
      </rPr>
      <t>QIS2025</t>
    </r>
    <r>
      <rPr>
        <sz val="12"/>
        <rFont val="標楷體"/>
        <family val="4"/>
        <charset val="136"/>
      </rPr>
      <t>基礎情境</t>
    </r>
    <phoneticPr fontId="20" type="noConversion"/>
  </si>
  <si>
    <r>
      <t>114/12/31</t>
    </r>
    <r>
      <rPr>
        <sz val="12"/>
        <rFont val="標楷體"/>
        <family val="4"/>
        <charset val="136"/>
      </rPr>
      <t>之</t>
    </r>
    <r>
      <rPr>
        <sz val="12"/>
        <color rgb="FFFF0000"/>
        <rFont val="Times New Roman"/>
        <family val="1"/>
      </rPr>
      <t>QIS2025</t>
    </r>
    <r>
      <rPr>
        <sz val="12"/>
        <rFont val="標楷體"/>
        <family val="4"/>
        <charset val="136"/>
      </rPr>
      <t>基礎情境</t>
    </r>
    <r>
      <rPr>
        <sz val="12"/>
        <rFont val="Times New Roman"/>
        <family val="1"/>
      </rPr>
      <t>(</t>
    </r>
    <r>
      <rPr>
        <sz val="12"/>
        <rFont val="標楷體"/>
        <family val="4"/>
        <charset val="136"/>
      </rPr>
      <t>納入</t>
    </r>
    <r>
      <rPr>
        <sz val="12"/>
        <color rgb="FFFF0000"/>
        <rFont val="Times New Roman"/>
        <family val="1"/>
      </rPr>
      <t>114</t>
    </r>
    <r>
      <rPr>
        <sz val="12"/>
        <color rgb="FFFF0000"/>
        <rFont val="標楷體"/>
        <family val="4"/>
        <charset val="136"/>
      </rPr>
      <t>年</t>
    </r>
    <r>
      <rPr>
        <sz val="12"/>
        <rFont val="標楷體"/>
        <family val="4"/>
        <charset val="136"/>
      </rPr>
      <t>新契約</t>
    </r>
    <r>
      <rPr>
        <sz val="12"/>
        <rFont val="Times New Roman"/>
        <family val="1"/>
      </rPr>
      <t>)</t>
    </r>
    <phoneticPr fontId="20" type="noConversion"/>
  </si>
  <si>
    <r>
      <rPr>
        <b/>
        <sz val="14"/>
        <rFont val="標楷體"/>
        <family val="4"/>
        <charset val="136"/>
      </rPr>
      <t>指定附表</t>
    </r>
    <r>
      <rPr>
        <b/>
        <sz val="14"/>
        <rFont val="Times New Roman"/>
        <family val="1"/>
      </rPr>
      <t>3-1-2</t>
    </r>
    <r>
      <rPr>
        <b/>
        <sz val="14"/>
        <rFont val="標楷體"/>
        <family val="4"/>
        <charset val="136"/>
      </rPr>
      <t>：接軌後之</t>
    </r>
    <r>
      <rPr>
        <b/>
        <sz val="14"/>
        <rFont val="Times New Roman"/>
        <family val="1"/>
      </rPr>
      <t>IFRS17</t>
    </r>
    <r>
      <rPr>
        <b/>
        <sz val="14"/>
        <rFont val="標楷體"/>
        <family val="4"/>
        <charset val="136"/>
      </rPr>
      <t>及</t>
    </r>
    <r>
      <rPr>
        <b/>
        <sz val="14"/>
        <rFont val="Times New Roman"/>
        <family val="1"/>
      </rPr>
      <t>ICS</t>
    </r>
    <r>
      <rPr>
        <b/>
        <sz val="14"/>
        <rFont val="標楷體"/>
        <family val="4"/>
        <charset val="136"/>
      </rPr>
      <t>二制度清償能力評估</t>
    </r>
    <r>
      <rPr>
        <b/>
        <sz val="14"/>
        <rFont val="Times New Roman"/>
        <family val="1"/>
      </rPr>
      <t>(</t>
    </r>
    <r>
      <rPr>
        <b/>
        <sz val="14"/>
        <rFont val="標楷體"/>
        <family val="4"/>
        <charset val="136"/>
      </rPr>
      <t>採</t>
    </r>
    <r>
      <rPr>
        <b/>
        <sz val="14"/>
        <color rgb="FFFF0000"/>
        <rFont val="Times New Roman"/>
        <family val="1"/>
      </rPr>
      <t>113/12/31</t>
    </r>
    <r>
      <rPr>
        <b/>
        <sz val="14"/>
        <rFont val="標楷體"/>
        <family val="4"/>
        <charset val="136"/>
      </rPr>
      <t>之有效契約及利率情境為基礎</t>
    </r>
    <r>
      <rPr>
        <b/>
        <sz val="14"/>
        <rFont val="Times New Roman"/>
        <family val="1"/>
      </rPr>
      <t>)</t>
    </r>
    <phoneticPr fontId="20" type="noConversion"/>
  </si>
  <si>
    <r>
      <t>(II)ICS Ratio(</t>
    </r>
    <r>
      <rPr>
        <b/>
        <sz val="12"/>
        <color rgb="FFFF0000"/>
        <rFont val="Times New Roman"/>
        <family val="1"/>
      </rPr>
      <t>QIS 2025</t>
    </r>
    <r>
      <rPr>
        <b/>
        <sz val="12"/>
        <color rgb="FF0000FF"/>
        <rFont val="標楷體"/>
        <family val="4"/>
        <charset val="136"/>
      </rPr>
      <t>基礎</t>
    </r>
    <r>
      <rPr>
        <b/>
        <sz val="12"/>
        <color rgb="FF0000FF"/>
        <rFont val="Times New Roman"/>
        <family val="1"/>
      </rPr>
      <t>+</t>
    </r>
    <r>
      <rPr>
        <b/>
        <sz val="12"/>
        <color rgb="FF0000FF"/>
        <rFont val="標楷體"/>
        <family val="4"/>
        <charset val="136"/>
      </rPr>
      <t>保單借款不含既有保單新增貸款</t>
    </r>
    <r>
      <rPr>
        <b/>
        <sz val="12"/>
        <color rgb="FF0000FF"/>
        <rFont val="Times New Roman"/>
        <family val="1"/>
      </rPr>
      <t>)</t>
    </r>
    <phoneticPr fontId="20" type="noConversion"/>
  </si>
  <si>
    <r>
      <rPr>
        <sz val="12"/>
        <color rgb="FFFF0000"/>
        <rFont val="標楷體"/>
        <family val="4"/>
        <charset val="136"/>
      </rPr>
      <t>新興風險</t>
    </r>
    <r>
      <rPr>
        <sz val="12"/>
        <color rgb="FFFF0000"/>
        <rFont val="Times New Roman"/>
        <family val="1"/>
      </rPr>
      <t>(</t>
    </r>
    <r>
      <rPr>
        <sz val="12"/>
        <color rgb="FFFF0000"/>
        <rFont val="標楷體"/>
        <family val="4"/>
        <charset val="136"/>
      </rPr>
      <t>包含長壽、脫退、費用及巨災風險等</t>
    </r>
    <r>
      <rPr>
        <sz val="12"/>
        <color rgb="FFFF0000"/>
        <rFont val="Times New Roman"/>
        <family val="1"/>
      </rPr>
      <t>)</t>
    </r>
    <phoneticPr fontId="20" type="noConversion"/>
  </si>
  <si>
    <r>
      <rPr>
        <b/>
        <sz val="14"/>
        <rFont val="標楷體"/>
        <family val="4"/>
        <charset val="136"/>
      </rPr>
      <t>指定附表</t>
    </r>
    <r>
      <rPr>
        <b/>
        <sz val="14"/>
        <rFont val="Times New Roman"/>
        <family val="1"/>
      </rPr>
      <t>3-2-1</t>
    </r>
    <r>
      <rPr>
        <b/>
        <sz val="14"/>
        <rFont val="Microsoft JhengHei UI"/>
        <family val="4"/>
        <charset val="136"/>
      </rPr>
      <t>：</t>
    </r>
    <r>
      <rPr>
        <b/>
        <sz val="14"/>
        <rFont val="標楷體"/>
        <family val="4"/>
        <charset val="136"/>
      </rPr>
      <t>接軌日之</t>
    </r>
    <r>
      <rPr>
        <b/>
        <sz val="14"/>
        <rFont val="Times New Roman"/>
        <family val="1"/>
      </rPr>
      <t>IFRS17</t>
    </r>
    <r>
      <rPr>
        <b/>
        <sz val="14"/>
        <rFont val="標楷體"/>
        <family val="4"/>
        <charset val="136"/>
      </rPr>
      <t>及</t>
    </r>
    <r>
      <rPr>
        <b/>
        <sz val="14"/>
        <rFont val="Times New Roman"/>
        <family val="1"/>
      </rPr>
      <t>ICS</t>
    </r>
    <r>
      <rPr>
        <b/>
        <sz val="14"/>
        <rFont val="標楷體"/>
        <family val="4"/>
        <charset val="136"/>
      </rPr>
      <t>二制度清償能力評估</t>
    </r>
    <r>
      <rPr>
        <b/>
        <sz val="14"/>
        <rFont val="Times New Roman"/>
        <family val="1"/>
      </rPr>
      <t>(</t>
    </r>
    <r>
      <rPr>
        <b/>
        <sz val="14"/>
        <rFont val="標楷體"/>
        <family val="4"/>
        <charset val="136"/>
      </rPr>
      <t>採</t>
    </r>
    <r>
      <rPr>
        <b/>
        <sz val="14"/>
        <color rgb="FFFF0000"/>
        <rFont val="Times New Roman"/>
        <family val="1"/>
      </rPr>
      <t>113/12/31</t>
    </r>
    <r>
      <rPr>
        <b/>
        <sz val="14"/>
        <rFont val="標楷體"/>
        <family val="4"/>
        <charset val="136"/>
      </rPr>
      <t>之有效契約及</t>
    </r>
    <r>
      <rPr>
        <b/>
        <sz val="14"/>
        <color rgb="FFFF0000"/>
        <rFont val="Times New Roman"/>
        <family val="1"/>
      </rPr>
      <t>109/12/31</t>
    </r>
    <r>
      <rPr>
        <b/>
        <sz val="14"/>
        <rFont val="標楷體"/>
        <family val="4"/>
        <charset val="136"/>
      </rPr>
      <t>利率情境為基礎</t>
    </r>
    <r>
      <rPr>
        <b/>
        <sz val="14"/>
        <rFont val="Times New Roman"/>
        <family val="1"/>
      </rPr>
      <t>)</t>
    </r>
    <phoneticPr fontId="20" type="noConversion"/>
  </si>
  <si>
    <r>
      <rPr>
        <b/>
        <sz val="14"/>
        <rFont val="標楷體"/>
        <family val="4"/>
        <charset val="136"/>
      </rPr>
      <t>指定附表</t>
    </r>
    <r>
      <rPr>
        <b/>
        <sz val="14"/>
        <rFont val="Times New Roman"/>
        <family val="1"/>
      </rPr>
      <t>3-2-2</t>
    </r>
    <r>
      <rPr>
        <b/>
        <sz val="14"/>
        <rFont val="標楷體"/>
        <family val="4"/>
        <charset val="136"/>
      </rPr>
      <t>：接軌後之</t>
    </r>
    <r>
      <rPr>
        <b/>
        <sz val="14"/>
        <rFont val="Times New Roman"/>
        <family val="1"/>
      </rPr>
      <t>IFRS17</t>
    </r>
    <r>
      <rPr>
        <b/>
        <sz val="14"/>
        <rFont val="標楷體"/>
        <family val="4"/>
        <charset val="136"/>
      </rPr>
      <t>及</t>
    </r>
    <r>
      <rPr>
        <b/>
        <sz val="14"/>
        <rFont val="Times New Roman"/>
        <family val="1"/>
      </rPr>
      <t>ICS</t>
    </r>
    <r>
      <rPr>
        <b/>
        <sz val="14"/>
        <rFont val="標楷體"/>
        <family val="4"/>
        <charset val="136"/>
      </rPr>
      <t>二制度清償能力評估</t>
    </r>
    <r>
      <rPr>
        <b/>
        <sz val="14"/>
        <rFont val="Times New Roman"/>
        <family val="1"/>
      </rPr>
      <t>(</t>
    </r>
    <r>
      <rPr>
        <b/>
        <sz val="14"/>
        <rFont val="標楷體"/>
        <family val="4"/>
        <charset val="136"/>
      </rPr>
      <t>採</t>
    </r>
    <r>
      <rPr>
        <b/>
        <sz val="14"/>
        <color rgb="FFFF0000"/>
        <rFont val="Times New Roman"/>
        <family val="1"/>
      </rPr>
      <t>113/12/31</t>
    </r>
    <r>
      <rPr>
        <b/>
        <sz val="14"/>
        <rFont val="標楷體"/>
        <family val="4"/>
        <charset val="136"/>
      </rPr>
      <t>之有效契約及</t>
    </r>
    <r>
      <rPr>
        <b/>
        <sz val="14"/>
        <color rgb="FFFF0000"/>
        <rFont val="Times New Roman"/>
        <family val="1"/>
      </rPr>
      <t>109/12/31</t>
    </r>
    <r>
      <rPr>
        <b/>
        <sz val="14"/>
        <rFont val="標楷體"/>
        <family val="4"/>
        <charset val="136"/>
      </rPr>
      <t>利率情境為基礎</t>
    </r>
    <r>
      <rPr>
        <b/>
        <sz val="14"/>
        <rFont val="Times New Roman"/>
        <family val="1"/>
      </rPr>
      <t>)</t>
    </r>
    <phoneticPr fontId="20" type="noConversion"/>
  </si>
  <si>
    <r>
      <t>111</t>
    </r>
    <r>
      <rPr>
        <sz val="12"/>
        <color rgb="FFFF0000"/>
        <rFont val="標楷體"/>
        <family val="4"/>
        <charset val="136"/>
      </rPr>
      <t>年</t>
    </r>
    <phoneticPr fontId="20" type="noConversion"/>
  </si>
  <si>
    <r>
      <t>112</t>
    </r>
    <r>
      <rPr>
        <sz val="12"/>
        <color rgb="FFFF0000"/>
        <rFont val="標楷體"/>
        <family val="4"/>
        <charset val="136"/>
      </rPr>
      <t>年</t>
    </r>
    <phoneticPr fontId="20" type="noConversion"/>
  </si>
  <si>
    <r>
      <t>113</t>
    </r>
    <r>
      <rPr>
        <sz val="12"/>
        <color rgb="FFFF0000"/>
        <rFont val="標楷體"/>
        <family val="4"/>
        <charset val="136"/>
      </rPr>
      <t>年</t>
    </r>
    <phoneticPr fontId="20" type="noConversion"/>
  </si>
  <si>
    <r>
      <t>114</t>
    </r>
    <r>
      <rPr>
        <sz val="12"/>
        <color rgb="FFFF0000"/>
        <rFont val="標楷體"/>
        <family val="4"/>
        <charset val="136"/>
      </rPr>
      <t>年</t>
    </r>
  </si>
  <si>
    <r>
      <rPr>
        <sz val="12"/>
        <rFont val="標楷體"/>
        <family val="4"/>
        <charset val="136"/>
      </rPr>
      <t>指定附表</t>
    </r>
    <r>
      <rPr>
        <sz val="12"/>
        <rFont val="Times New Roman"/>
        <family val="1"/>
      </rPr>
      <t>3-2-3</t>
    </r>
    <r>
      <rPr>
        <sz val="12"/>
        <rFont val="標楷體"/>
        <family val="4"/>
        <charset val="136"/>
      </rPr>
      <t>：接軌日之</t>
    </r>
    <r>
      <rPr>
        <sz val="12"/>
        <rFont val="Times New Roman"/>
        <family val="1"/>
      </rPr>
      <t>IFRS17</t>
    </r>
    <r>
      <rPr>
        <sz val="12"/>
        <rFont val="標楷體"/>
        <family val="4"/>
        <charset val="136"/>
      </rPr>
      <t>及</t>
    </r>
    <r>
      <rPr>
        <sz val="12"/>
        <rFont val="Times New Roman"/>
        <family val="1"/>
      </rPr>
      <t>ICS</t>
    </r>
    <r>
      <rPr>
        <sz val="12"/>
        <rFont val="標楷體"/>
        <family val="4"/>
        <charset val="136"/>
      </rPr>
      <t>二制度清償能力評估</t>
    </r>
    <r>
      <rPr>
        <sz val="12"/>
        <rFont val="Times New Roman"/>
        <family val="1"/>
      </rPr>
      <t>(</t>
    </r>
    <r>
      <rPr>
        <sz val="12"/>
        <rFont val="標楷體"/>
        <family val="4"/>
        <charset val="136"/>
      </rPr>
      <t>採</t>
    </r>
    <r>
      <rPr>
        <sz val="12"/>
        <color rgb="FFFF0000"/>
        <rFont val="Times New Roman"/>
        <family val="1"/>
      </rPr>
      <t>113/12/31</t>
    </r>
    <r>
      <rPr>
        <sz val="12"/>
        <rFont val="標楷體"/>
        <family val="4"/>
        <charset val="136"/>
      </rPr>
      <t>之有效契約及</t>
    </r>
    <r>
      <rPr>
        <sz val="12"/>
        <color rgb="FFFF0000"/>
        <rFont val="Times New Roman"/>
        <family val="1"/>
      </rPr>
      <t>114/1/31</t>
    </r>
    <r>
      <rPr>
        <sz val="12"/>
        <rFont val="標楷體"/>
        <family val="4"/>
        <charset val="136"/>
      </rPr>
      <t>利率情境為基礎</t>
    </r>
    <r>
      <rPr>
        <sz val="12"/>
        <rFont val="Times New Roman"/>
        <family val="1"/>
      </rPr>
      <t>)</t>
    </r>
    <phoneticPr fontId="20" type="noConversion"/>
  </si>
  <si>
    <r>
      <rPr>
        <sz val="12"/>
        <rFont val="標楷體"/>
        <family val="4"/>
        <charset val="136"/>
      </rPr>
      <t>指定附表</t>
    </r>
    <r>
      <rPr>
        <sz val="12"/>
        <rFont val="Times New Roman"/>
        <family val="1"/>
      </rPr>
      <t>3-2-4</t>
    </r>
    <r>
      <rPr>
        <sz val="12"/>
        <rFont val="標楷體"/>
        <family val="4"/>
        <charset val="136"/>
      </rPr>
      <t>：接軌後之</t>
    </r>
    <r>
      <rPr>
        <sz val="12"/>
        <rFont val="Times New Roman"/>
        <family val="1"/>
      </rPr>
      <t>IFRS17</t>
    </r>
    <r>
      <rPr>
        <sz val="12"/>
        <rFont val="標楷體"/>
        <family val="4"/>
        <charset val="136"/>
      </rPr>
      <t>及</t>
    </r>
    <r>
      <rPr>
        <sz val="12"/>
        <rFont val="Times New Roman"/>
        <family val="1"/>
      </rPr>
      <t>ICS</t>
    </r>
    <r>
      <rPr>
        <sz val="12"/>
        <rFont val="標楷體"/>
        <family val="4"/>
        <charset val="136"/>
      </rPr>
      <t>二制度清償能力評估</t>
    </r>
    <r>
      <rPr>
        <sz val="12"/>
        <rFont val="Times New Roman"/>
        <family val="1"/>
      </rPr>
      <t>(</t>
    </r>
    <r>
      <rPr>
        <sz val="12"/>
        <rFont val="標楷體"/>
        <family val="4"/>
        <charset val="136"/>
      </rPr>
      <t>採</t>
    </r>
    <r>
      <rPr>
        <sz val="12"/>
        <color rgb="FFFF0000"/>
        <rFont val="Times New Roman"/>
        <family val="1"/>
      </rPr>
      <t>113/12/31</t>
    </r>
    <r>
      <rPr>
        <sz val="12"/>
        <rFont val="標楷體"/>
        <family val="4"/>
        <charset val="136"/>
      </rPr>
      <t>之有效契約及</t>
    </r>
    <r>
      <rPr>
        <sz val="12"/>
        <color rgb="FFFF0000"/>
        <rFont val="Times New Roman"/>
        <family val="1"/>
      </rPr>
      <t>114/1/31</t>
    </r>
    <r>
      <rPr>
        <sz val="12"/>
        <rFont val="標楷體"/>
        <family val="4"/>
        <charset val="136"/>
      </rPr>
      <t>利率情境為基礎</t>
    </r>
    <r>
      <rPr>
        <sz val="12"/>
        <rFont val="Times New Roman"/>
        <family val="1"/>
      </rPr>
      <t>)</t>
    </r>
    <phoneticPr fontId="20" type="noConversion"/>
  </si>
  <si>
    <r>
      <rPr>
        <b/>
        <sz val="14"/>
        <rFont val="標楷體"/>
        <family val="4"/>
        <charset val="136"/>
      </rPr>
      <t>指定附表</t>
    </r>
    <r>
      <rPr>
        <b/>
        <sz val="14"/>
        <rFont val="Times New Roman"/>
        <family val="1"/>
      </rPr>
      <t>3-2-3</t>
    </r>
    <r>
      <rPr>
        <b/>
        <sz val="14"/>
        <rFont val="Microsoft JhengHei UI"/>
        <family val="4"/>
        <charset val="136"/>
      </rPr>
      <t>：</t>
    </r>
    <r>
      <rPr>
        <b/>
        <sz val="14"/>
        <rFont val="標楷體"/>
        <family val="4"/>
        <charset val="136"/>
      </rPr>
      <t>接軌日之</t>
    </r>
    <r>
      <rPr>
        <b/>
        <sz val="14"/>
        <rFont val="Times New Roman"/>
        <family val="1"/>
      </rPr>
      <t>IFRS17</t>
    </r>
    <r>
      <rPr>
        <b/>
        <sz val="14"/>
        <rFont val="標楷體"/>
        <family val="4"/>
        <charset val="136"/>
      </rPr>
      <t>及</t>
    </r>
    <r>
      <rPr>
        <b/>
        <sz val="14"/>
        <rFont val="Times New Roman"/>
        <family val="1"/>
      </rPr>
      <t>ICS</t>
    </r>
    <r>
      <rPr>
        <b/>
        <sz val="14"/>
        <rFont val="標楷體"/>
        <family val="4"/>
        <charset val="136"/>
      </rPr>
      <t>二制度清償能力評估</t>
    </r>
    <r>
      <rPr>
        <b/>
        <sz val="14"/>
        <rFont val="Times New Roman"/>
        <family val="1"/>
      </rPr>
      <t>(</t>
    </r>
    <r>
      <rPr>
        <b/>
        <sz val="14"/>
        <rFont val="標楷體"/>
        <family val="4"/>
        <charset val="136"/>
      </rPr>
      <t>採</t>
    </r>
    <r>
      <rPr>
        <b/>
        <sz val="14"/>
        <color rgb="FFFF0000"/>
        <rFont val="Times New Roman"/>
        <family val="1"/>
      </rPr>
      <t>113/12/31</t>
    </r>
    <r>
      <rPr>
        <b/>
        <sz val="14"/>
        <rFont val="標楷體"/>
        <family val="4"/>
        <charset val="136"/>
      </rPr>
      <t>之有效契約及</t>
    </r>
    <r>
      <rPr>
        <b/>
        <sz val="14"/>
        <color rgb="FFFF0000"/>
        <rFont val="Times New Roman"/>
        <family val="1"/>
      </rPr>
      <t>114/1/31</t>
    </r>
    <r>
      <rPr>
        <b/>
        <sz val="14"/>
        <rFont val="標楷體"/>
        <family val="4"/>
        <charset val="136"/>
      </rPr>
      <t>利率情境為基礎</t>
    </r>
    <r>
      <rPr>
        <b/>
        <sz val="14"/>
        <rFont val="Times New Roman"/>
        <family val="1"/>
      </rPr>
      <t>)</t>
    </r>
    <phoneticPr fontId="20" type="noConversion"/>
  </si>
  <si>
    <r>
      <rPr>
        <b/>
        <sz val="14"/>
        <rFont val="標楷體"/>
        <family val="4"/>
        <charset val="136"/>
      </rPr>
      <t>指定附表</t>
    </r>
    <r>
      <rPr>
        <b/>
        <sz val="14"/>
        <rFont val="Times New Roman"/>
        <family val="1"/>
      </rPr>
      <t>3-2-4</t>
    </r>
    <r>
      <rPr>
        <b/>
        <sz val="14"/>
        <rFont val="標楷體"/>
        <family val="4"/>
        <charset val="136"/>
      </rPr>
      <t>：接軌後之</t>
    </r>
    <r>
      <rPr>
        <b/>
        <sz val="14"/>
        <rFont val="Times New Roman"/>
        <family val="1"/>
      </rPr>
      <t>IFRS17</t>
    </r>
    <r>
      <rPr>
        <b/>
        <sz val="14"/>
        <rFont val="標楷體"/>
        <family val="4"/>
        <charset val="136"/>
      </rPr>
      <t>及</t>
    </r>
    <r>
      <rPr>
        <b/>
        <sz val="14"/>
        <rFont val="Times New Roman"/>
        <family val="1"/>
      </rPr>
      <t>ICS</t>
    </r>
    <r>
      <rPr>
        <b/>
        <sz val="14"/>
        <rFont val="標楷體"/>
        <family val="4"/>
        <charset val="136"/>
      </rPr>
      <t>二制度清償能力評估</t>
    </r>
    <r>
      <rPr>
        <b/>
        <sz val="14"/>
        <rFont val="Times New Roman"/>
        <family val="1"/>
      </rPr>
      <t>(</t>
    </r>
    <r>
      <rPr>
        <b/>
        <sz val="14"/>
        <rFont val="標楷體"/>
        <family val="4"/>
        <charset val="136"/>
      </rPr>
      <t>採</t>
    </r>
    <r>
      <rPr>
        <b/>
        <sz val="14"/>
        <color rgb="FFFF0000"/>
        <rFont val="Times New Roman"/>
        <family val="1"/>
      </rPr>
      <t>113/12/31</t>
    </r>
    <r>
      <rPr>
        <b/>
        <sz val="14"/>
        <rFont val="標楷體"/>
        <family val="4"/>
        <charset val="136"/>
      </rPr>
      <t>之有效契約及</t>
    </r>
    <r>
      <rPr>
        <b/>
        <sz val="14"/>
        <color rgb="FFFF0000"/>
        <rFont val="Times New Roman"/>
        <family val="1"/>
      </rPr>
      <t>114/1/31</t>
    </r>
    <r>
      <rPr>
        <b/>
        <sz val="14"/>
        <rFont val="標楷體"/>
        <family val="4"/>
        <charset val="136"/>
      </rPr>
      <t>利率情境為基礎</t>
    </r>
    <r>
      <rPr>
        <b/>
        <sz val="14"/>
        <rFont val="Times New Roman"/>
        <family val="1"/>
      </rPr>
      <t>)</t>
    </r>
    <phoneticPr fontId="20" type="noConversion"/>
  </si>
  <si>
    <r>
      <t>113</t>
    </r>
    <r>
      <rPr>
        <sz val="12"/>
        <color rgb="FFFF0000"/>
        <rFont val="標楷體"/>
        <family val="4"/>
        <charset val="136"/>
      </rPr>
      <t>年</t>
    </r>
  </si>
  <si>
    <r>
      <t>115</t>
    </r>
    <r>
      <rPr>
        <sz val="12"/>
        <color rgb="FFFF0000"/>
        <rFont val="標楷體"/>
        <family val="4"/>
        <charset val="136"/>
      </rPr>
      <t>年</t>
    </r>
  </si>
  <si>
    <r>
      <t>116</t>
    </r>
    <r>
      <rPr>
        <sz val="12"/>
        <color rgb="FFFF0000"/>
        <rFont val="標楷體"/>
        <family val="4"/>
        <charset val="136"/>
      </rPr>
      <t>年</t>
    </r>
  </si>
  <si>
    <r>
      <t>117</t>
    </r>
    <r>
      <rPr>
        <sz val="12"/>
        <color rgb="FFFF0000"/>
        <rFont val="標楷體"/>
        <family val="4"/>
        <charset val="136"/>
      </rPr>
      <t>年</t>
    </r>
  </si>
  <si>
    <r>
      <t>118</t>
    </r>
    <r>
      <rPr>
        <sz val="12"/>
        <color rgb="FFFF0000"/>
        <rFont val="標楷體"/>
        <family val="4"/>
        <charset val="136"/>
      </rPr>
      <t>年</t>
    </r>
  </si>
  <si>
    <r>
      <t>119</t>
    </r>
    <r>
      <rPr>
        <sz val="12"/>
        <color rgb="FFFF0000"/>
        <rFont val="標楷體"/>
        <family val="4"/>
        <charset val="136"/>
      </rPr>
      <t>年</t>
    </r>
  </si>
  <si>
    <r>
      <t>120</t>
    </r>
    <r>
      <rPr>
        <sz val="12"/>
        <color rgb="FFFF0000"/>
        <rFont val="標楷體"/>
        <family val="4"/>
        <charset val="136"/>
      </rPr>
      <t>年</t>
    </r>
  </si>
  <si>
    <r>
      <t>121</t>
    </r>
    <r>
      <rPr>
        <sz val="12"/>
        <color rgb="FFFF0000"/>
        <rFont val="標楷體"/>
        <family val="4"/>
        <charset val="136"/>
      </rPr>
      <t>年</t>
    </r>
  </si>
  <si>
    <r>
      <t>122</t>
    </r>
    <r>
      <rPr>
        <sz val="12"/>
        <color rgb="FFFF0000"/>
        <rFont val="標楷體"/>
        <family val="4"/>
        <charset val="136"/>
      </rPr>
      <t>年</t>
    </r>
  </si>
  <si>
    <r>
      <t>123</t>
    </r>
    <r>
      <rPr>
        <sz val="12"/>
        <color rgb="FFFF0000"/>
        <rFont val="標楷體"/>
        <family val="4"/>
        <charset val="136"/>
      </rPr>
      <t>年</t>
    </r>
  </si>
  <si>
    <r>
      <t>124</t>
    </r>
    <r>
      <rPr>
        <sz val="12"/>
        <color rgb="FFFF0000"/>
        <rFont val="標楷體"/>
        <family val="4"/>
        <charset val="136"/>
      </rPr>
      <t>年</t>
    </r>
  </si>
  <si>
    <r>
      <t>125</t>
    </r>
    <r>
      <rPr>
        <sz val="12"/>
        <color rgb="FFFF0000"/>
        <rFont val="標楷體"/>
        <family val="4"/>
        <charset val="136"/>
      </rPr>
      <t>年</t>
    </r>
  </si>
  <si>
    <r>
      <t>126</t>
    </r>
    <r>
      <rPr>
        <sz val="12"/>
        <color rgb="FFFF0000"/>
        <rFont val="標楷體"/>
        <family val="4"/>
        <charset val="136"/>
      </rPr>
      <t>年</t>
    </r>
  </si>
  <si>
    <r>
      <t>127</t>
    </r>
    <r>
      <rPr>
        <sz val="12"/>
        <color rgb="FFFF0000"/>
        <rFont val="標楷體"/>
        <family val="4"/>
        <charset val="136"/>
      </rPr>
      <t>年</t>
    </r>
  </si>
  <si>
    <r>
      <t>128</t>
    </r>
    <r>
      <rPr>
        <sz val="12"/>
        <color rgb="FFFF0000"/>
        <rFont val="標楷體"/>
        <family val="4"/>
        <charset val="136"/>
      </rPr>
      <t>年</t>
    </r>
  </si>
  <si>
    <r>
      <t>129</t>
    </r>
    <r>
      <rPr>
        <sz val="12"/>
        <color rgb="FFFF0000"/>
        <rFont val="標楷體"/>
        <family val="4"/>
        <charset val="136"/>
      </rPr>
      <t>年</t>
    </r>
  </si>
  <si>
    <r>
      <rPr>
        <sz val="12"/>
        <color rgb="FFFF0000"/>
        <rFont val="標楷體"/>
        <family val="4"/>
        <charset val="136"/>
      </rPr>
      <t>壽險風險</t>
    </r>
  </si>
  <si>
    <r>
      <rPr>
        <sz val="12"/>
        <color rgb="FFFF0000"/>
        <rFont val="標楷體"/>
        <family val="4"/>
        <charset val="136"/>
      </rPr>
      <t>死亡風險</t>
    </r>
  </si>
  <si>
    <r>
      <rPr>
        <sz val="12"/>
        <color rgb="FFFF0000"/>
        <rFont val="標楷體"/>
        <family val="4"/>
        <charset val="136"/>
      </rPr>
      <t>長壽風險</t>
    </r>
  </si>
  <si>
    <r>
      <rPr>
        <sz val="12"/>
        <color rgb="FFFF0000"/>
        <rFont val="標楷體"/>
        <family val="4"/>
        <charset val="136"/>
      </rPr>
      <t>罹病</t>
    </r>
    <r>
      <rPr>
        <sz val="12"/>
        <color rgb="FFFF0000"/>
        <rFont val="Times New Roman"/>
        <family val="1"/>
      </rPr>
      <t>/</t>
    </r>
    <r>
      <rPr>
        <sz val="12"/>
        <color rgb="FFFF0000"/>
        <rFont val="標楷體"/>
        <family val="4"/>
        <charset val="136"/>
      </rPr>
      <t>失能風險</t>
    </r>
  </si>
  <si>
    <r>
      <rPr>
        <sz val="12"/>
        <color rgb="FFFF0000"/>
        <rFont val="標楷體"/>
        <family val="4"/>
        <charset val="136"/>
      </rPr>
      <t>脫退風險</t>
    </r>
  </si>
  <si>
    <r>
      <rPr>
        <sz val="12"/>
        <color rgb="FFFF0000"/>
        <rFont val="標楷體"/>
        <family val="4"/>
        <charset val="136"/>
      </rPr>
      <t>費用風險</t>
    </r>
  </si>
  <si>
    <r>
      <rPr>
        <sz val="12"/>
        <color rgb="FFFF0000"/>
        <rFont val="標楷體"/>
        <family val="4"/>
        <charset val="136"/>
      </rPr>
      <t>非壽險風險</t>
    </r>
  </si>
  <si>
    <r>
      <rPr>
        <sz val="12"/>
        <color rgb="FFFF0000"/>
        <rFont val="標楷體"/>
        <family val="4"/>
        <charset val="136"/>
      </rPr>
      <t>巨災風險</t>
    </r>
  </si>
  <si>
    <r>
      <rPr>
        <sz val="12"/>
        <color rgb="FFFF0000"/>
        <rFont val="標楷體"/>
        <family val="4"/>
        <charset val="136"/>
      </rPr>
      <t>市場風險</t>
    </r>
  </si>
  <si>
    <r>
      <rPr>
        <sz val="12"/>
        <color rgb="FFFF0000"/>
        <rFont val="標楷體"/>
        <family val="4"/>
        <charset val="136"/>
      </rPr>
      <t>利率風險</t>
    </r>
  </si>
  <si>
    <r>
      <rPr>
        <sz val="12"/>
        <color rgb="FFFF0000"/>
        <rFont val="標楷體"/>
        <family val="4"/>
        <charset val="136"/>
      </rPr>
      <t>非違約利差風險</t>
    </r>
  </si>
  <si>
    <r>
      <rPr>
        <sz val="12"/>
        <color rgb="FFFF0000"/>
        <rFont val="標楷體"/>
        <family val="4"/>
        <charset val="136"/>
      </rPr>
      <t>權益證券風險</t>
    </r>
  </si>
  <si>
    <r>
      <rPr>
        <sz val="12"/>
        <color rgb="FFFF0000"/>
        <rFont val="標楷體"/>
        <family val="4"/>
        <charset val="136"/>
      </rPr>
      <t>不動產風險</t>
    </r>
  </si>
  <si>
    <r>
      <rPr>
        <sz val="12"/>
        <color rgb="FFFF0000"/>
        <rFont val="標楷體"/>
        <family val="4"/>
        <charset val="136"/>
      </rPr>
      <t>匯率風險</t>
    </r>
  </si>
  <si>
    <r>
      <rPr>
        <sz val="12"/>
        <color rgb="FFFF0000"/>
        <rFont val="標楷體"/>
        <family val="4"/>
        <charset val="136"/>
      </rPr>
      <t>資產集中度風險</t>
    </r>
  </si>
  <si>
    <r>
      <rPr>
        <sz val="12"/>
        <color rgb="FFFF0000"/>
        <rFont val="標楷體"/>
        <family val="4"/>
        <charset val="136"/>
      </rPr>
      <t>信用風險</t>
    </r>
  </si>
  <si>
    <r>
      <rPr>
        <sz val="12"/>
        <color rgb="FFFF0000"/>
        <rFont val="標楷體"/>
        <family val="4"/>
        <charset val="136"/>
      </rPr>
      <t>作業風險</t>
    </r>
  </si>
  <si>
    <r>
      <t>ICS</t>
    </r>
    <r>
      <rPr>
        <sz val="12"/>
        <color rgb="FFFF0000"/>
        <rFont val="標楷體"/>
        <family val="4"/>
        <charset val="136"/>
      </rPr>
      <t>總風險</t>
    </r>
    <r>
      <rPr>
        <sz val="12"/>
        <color rgb="FFFF0000"/>
        <rFont val="Times New Roman"/>
        <family val="1"/>
      </rPr>
      <t>(</t>
    </r>
    <r>
      <rPr>
        <sz val="12"/>
        <color rgb="FFFF0000"/>
        <rFont val="標楷體"/>
        <family val="4"/>
        <charset val="136"/>
      </rPr>
      <t>分散前</t>
    </r>
    <r>
      <rPr>
        <sz val="12"/>
        <color rgb="FFFF0000"/>
        <rFont val="Times New Roman"/>
        <family val="1"/>
      </rPr>
      <t>)</t>
    </r>
  </si>
  <si>
    <r>
      <t>ICS</t>
    </r>
    <r>
      <rPr>
        <sz val="12"/>
        <color rgb="FFFF0000"/>
        <rFont val="標楷體"/>
        <family val="4"/>
        <charset val="136"/>
      </rPr>
      <t>總風險</t>
    </r>
    <r>
      <rPr>
        <sz val="12"/>
        <color rgb="FFFF0000"/>
        <rFont val="Times New Roman"/>
        <family val="1"/>
      </rPr>
      <t>(</t>
    </r>
    <r>
      <rPr>
        <sz val="12"/>
        <color rgb="FFFF0000"/>
        <rFont val="標楷體"/>
        <family val="4"/>
        <charset val="136"/>
      </rPr>
      <t>分散後</t>
    </r>
    <r>
      <rPr>
        <sz val="12"/>
        <color rgb="FFFF0000"/>
        <rFont val="Times New Roman"/>
        <family val="1"/>
      </rPr>
      <t>)</t>
    </r>
  </si>
  <si>
    <r>
      <t>ICS</t>
    </r>
    <r>
      <rPr>
        <sz val="12"/>
        <color rgb="FFFF0000"/>
        <rFont val="標楷體"/>
        <family val="4"/>
        <charset val="136"/>
      </rPr>
      <t>總風險</t>
    </r>
    <r>
      <rPr>
        <sz val="12"/>
        <color rgb="FFFF0000"/>
        <rFont val="Times New Roman"/>
        <family val="1"/>
      </rPr>
      <t>(</t>
    </r>
    <r>
      <rPr>
        <sz val="12"/>
        <color rgb="FFFF0000"/>
        <rFont val="標楷體"/>
        <family val="4"/>
        <charset val="136"/>
      </rPr>
      <t>分散後</t>
    </r>
    <r>
      <rPr>
        <sz val="12"/>
        <color rgb="FFFF0000"/>
        <rFont val="Times New Roman"/>
        <family val="1"/>
      </rPr>
      <t>&amp;</t>
    </r>
    <r>
      <rPr>
        <sz val="12"/>
        <color rgb="FFFF0000"/>
        <rFont val="標楷體"/>
        <family val="4"/>
        <charset val="136"/>
      </rPr>
      <t>稅後</t>
    </r>
    <r>
      <rPr>
        <sz val="12"/>
        <color rgb="FFFF0000"/>
        <rFont val="Times New Roman"/>
        <family val="1"/>
      </rPr>
      <t>)</t>
    </r>
  </si>
  <si>
    <r>
      <rPr>
        <sz val="12"/>
        <color rgb="FFFF0000"/>
        <rFont val="標楷體"/>
        <family val="4"/>
        <charset val="136"/>
      </rPr>
      <t>國內上市上櫃股票</t>
    </r>
    <phoneticPr fontId="20" type="noConversion"/>
  </si>
  <si>
    <r>
      <rPr>
        <sz val="12"/>
        <color rgb="FFFF0000"/>
        <rFont val="標楷體"/>
        <family val="4"/>
        <charset val="136"/>
      </rPr>
      <t>不動產</t>
    </r>
    <phoneticPr fontId="20" type="noConversion"/>
  </si>
  <si>
    <r>
      <rPr>
        <sz val="12"/>
        <color rgb="FFFF0000"/>
        <rFont val="標楷體"/>
        <family val="4"/>
        <charset val="136"/>
      </rPr>
      <t>政策性公共建設</t>
    </r>
    <phoneticPr fontId="20" type="noConversion"/>
  </si>
  <si>
    <r>
      <rPr>
        <b/>
        <sz val="14"/>
        <color rgb="FFFF0000"/>
        <rFont val="標楷體"/>
        <family val="4"/>
        <charset val="136"/>
      </rPr>
      <t>指定附表</t>
    </r>
    <r>
      <rPr>
        <b/>
        <sz val="14"/>
        <color rgb="FFFF0000"/>
        <rFont val="Times New Roman"/>
        <family val="1"/>
      </rPr>
      <t>3-3-5</t>
    </r>
    <r>
      <rPr>
        <b/>
        <sz val="14"/>
        <color rgb="FFFF0000"/>
        <rFont val="標楷體"/>
        <family val="4"/>
        <charset val="136"/>
      </rPr>
      <t>：</t>
    </r>
    <r>
      <rPr>
        <b/>
        <sz val="14"/>
        <color rgb="FFFF0000"/>
        <rFont val="Times New Roman"/>
        <family val="1"/>
      </rPr>
      <t>ICS</t>
    </r>
    <r>
      <rPr>
        <b/>
        <sz val="14"/>
        <color rgb="FFFF0000"/>
        <rFont val="標楷體"/>
        <family val="4"/>
        <charset val="136"/>
      </rPr>
      <t>風險資本計算表</t>
    </r>
    <phoneticPr fontId="69" type="noConversion"/>
  </si>
  <si>
    <r>
      <rPr>
        <sz val="12"/>
        <rFont val="標楷體"/>
        <family val="4"/>
        <charset val="136"/>
      </rPr>
      <t>強制分紅商品及利率變動型保險商品之非保證給付部分所採用之利率模型情境</t>
    </r>
    <r>
      <rPr>
        <sz val="12"/>
        <rFont val="Times New Roman"/>
        <family val="1"/>
      </rPr>
      <t>(</t>
    </r>
    <r>
      <rPr>
        <sz val="12"/>
        <rFont val="標楷體"/>
        <family val="4"/>
        <charset val="136"/>
      </rPr>
      <t>均為</t>
    </r>
    <r>
      <rPr>
        <sz val="12"/>
        <rFont val="Times New Roman"/>
        <family val="1"/>
      </rPr>
      <t>Hull White</t>
    </r>
    <r>
      <rPr>
        <sz val="12"/>
        <rFont val="標楷體"/>
        <family val="4"/>
        <charset val="136"/>
      </rPr>
      <t>利率模型產出</t>
    </r>
    <r>
      <rPr>
        <sz val="12"/>
        <rFont val="Times New Roman"/>
        <family val="1"/>
      </rPr>
      <t>)</t>
    </r>
    <r>
      <rPr>
        <sz val="12"/>
        <rFont val="標楷體"/>
        <family val="4"/>
        <charset val="136"/>
      </rPr>
      <t>、利率變動型保險商品之非保證給付部分所採用其他資產模型、通貨膨脹率及其計算標準、</t>
    </r>
    <r>
      <rPr>
        <sz val="12"/>
        <rFont val="Times New Roman"/>
        <family val="1"/>
      </rPr>
      <t>General Bucket(GB)</t>
    </r>
    <r>
      <rPr>
        <sz val="12"/>
        <rFont val="標楷體"/>
        <family val="4"/>
        <charset val="136"/>
      </rPr>
      <t>流動性貼水以及</t>
    </r>
    <r>
      <rPr>
        <sz val="12"/>
        <rFont val="Times New Roman"/>
        <family val="4"/>
      </rPr>
      <t>Middle Bucket(</t>
    </r>
    <r>
      <rPr>
        <sz val="12"/>
        <rFont val="Times New Roman"/>
        <family val="1"/>
      </rPr>
      <t>MB)</t>
    </r>
    <r>
      <rPr>
        <sz val="12"/>
        <rFont val="標楷體"/>
        <family val="4"/>
        <charset val="136"/>
      </rPr>
      <t>所須流動性貼水計算表格等</t>
    </r>
    <r>
      <rPr>
        <sz val="12"/>
        <color rgb="FFFF0000"/>
        <rFont val="Times New Roman"/>
        <family val="1"/>
      </rPr>
      <t>QIS2025</t>
    </r>
    <r>
      <rPr>
        <sz val="12"/>
        <rFont val="標楷體"/>
        <family val="4"/>
        <charset val="136"/>
      </rPr>
      <t xml:space="preserve">資料，請至財團法人保險事業發展中心公司專區下載。
</t>
    </r>
    <phoneticPr fontId="20" type="noConversion"/>
  </si>
  <si>
    <r>
      <rPr>
        <sz val="12"/>
        <rFont val="標楷體"/>
        <family val="4"/>
        <charset val="136"/>
      </rPr>
      <t>保險服務結果
：</t>
    </r>
    <r>
      <rPr>
        <sz val="12"/>
        <rFont val="Times New Roman"/>
        <family val="1"/>
      </rPr>
      <t>CSM&amp;RA</t>
    </r>
    <r>
      <rPr>
        <sz val="12"/>
        <rFont val="標楷體"/>
        <family val="4"/>
        <charset val="136"/>
      </rPr>
      <t>釋出</t>
    </r>
    <phoneticPr fontId="69" type="noConversion"/>
  </si>
  <si>
    <r>
      <rPr>
        <sz val="12"/>
        <rFont val="標楷體"/>
        <family val="4"/>
        <charset val="136"/>
      </rPr>
      <t>其他</t>
    </r>
    <r>
      <rPr>
        <sz val="12"/>
        <rFont val="Times New Roman"/>
        <family val="1"/>
      </rPr>
      <t>(</t>
    </r>
    <r>
      <rPr>
        <sz val="12"/>
        <rFont val="標楷體"/>
        <family val="4"/>
        <charset val="136"/>
      </rPr>
      <t>請明列細項並予說明</t>
    </r>
    <r>
      <rPr>
        <sz val="12"/>
        <rFont val="Times New Roman"/>
        <family val="1"/>
      </rPr>
      <t>)</t>
    </r>
    <phoneticPr fontId="20" type="noConversion"/>
  </si>
  <si>
    <r>
      <t>ICS</t>
    </r>
    <r>
      <rPr>
        <sz val="12"/>
        <rFont val="標楷體"/>
        <family val="4"/>
        <charset val="136"/>
      </rPr>
      <t>下新契約貢獻</t>
    </r>
    <r>
      <rPr>
        <sz val="12"/>
        <rFont val="Times New Roman"/>
        <family val="1"/>
      </rPr>
      <t>(</t>
    </r>
    <r>
      <rPr>
        <sz val="12"/>
        <rFont val="標楷體"/>
        <family val="4"/>
        <charset val="136"/>
      </rPr>
      <t>註</t>
    </r>
    <r>
      <rPr>
        <sz val="12"/>
        <rFont val="Times New Roman"/>
        <family val="1"/>
      </rPr>
      <t>2)-</t>
    </r>
    <r>
      <rPr>
        <sz val="12"/>
        <color rgb="FFFF0000"/>
        <rFont val="Times New Roman"/>
        <family val="1"/>
      </rPr>
      <t>IFRS17</t>
    </r>
    <r>
      <rPr>
        <sz val="12"/>
        <color rgb="FFFF0000"/>
        <rFont val="標楷體"/>
        <family val="4"/>
        <charset val="136"/>
      </rPr>
      <t>下</t>
    </r>
    <r>
      <rPr>
        <sz val="12"/>
        <rFont val="Times New Roman"/>
        <family val="1"/>
      </rPr>
      <t>CSM</t>
    </r>
    <r>
      <rPr>
        <sz val="12"/>
        <rFont val="標楷體"/>
        <family val="4"/>
        <charset val="136"/>
      </rPr>
      <t>釋出</t>
    </r>
    <phoneticPr fontId="20" type="noConversion"/>
  </si>
  <si>
    <r>
      <rPr>
        <sz val="12"/>
        <color rgb="FFFF0000"/>
        <rFont val="Times New Roman"/>
        <family val="1"/>
      </rPr>
      <t>ICS</t>
    </r>
    <r>
      <rPr>
        <sz val="12"/>
        <color rgb="FFFF0000"/>
        <rFont val="標楷體"/>
        <family val="4"/>
        <charset val="136"/>
      </rPr>
      <t>下</t>
    </r>
    <r>
      <rPr>
        <sz val="12"/>
        <rFont val="Times New Roman"/>
        <family val="1"/>
      </rPr>
      <t>MOCE</t>
    </r>
    <r>
      <rPr>
        <sz val="12"/>
        <rFont val="標楷體"/>
        <family val="4"/>
        <charset val="136"/>
      </rPr>
      <t>釋出</t>
    </r>
    <r>
      <rPr>
        <sz val="12"/>
        <rFont val="Times New Roman"/>
        <family val="1"/>
      </rPr>
      <t>-</t>
    </r>
    <r>
      <rPr>
        <sz val="12"/>
        <color rgb="FFFF0000"/>
        <rFont val="Times New Roman"/>
        <family val="1"/>
      </rPr>
      <t>IFRS17</t>
    </r>
    <r>
      <rPr>
        <sz val="12"/>
        <color rgb="FFFF0000"/>
        <rFont val="標楷體"/>
        <family val="4"/>
        <charset val="136"/>
      </rPr>
      <t>下</t>
    </r>
    <r>
      <rPr>
        <sz val="12"/>
        <rFont val="Times New Roman"/>
        <family val="1"/>
      </rPr>
      <t>RA</t>
    </r>
    <r>
      <rPr>
        <sz val="12"/>
        <rFont val="標楷體"/>
        <family val="4"/>
        <charset val="136"/>
      </rPr>
      <t>釋出</t>
    </r>
    <phoneticPr fontId="20" type="noConversion"/>
  </si>
  <si>
    <r>
      <rPr>
        <sz val="12"/>
        <color rgb="FFFF0000"/>
        <rFont val="Times New Roman"/>
        <family val="1"/>
      </rPr>
      <t>ICS</t>
    </r>
    <r>
      <rPr>
        <sz val="12"/>
        <color rgb="FFFF0000"/>
        <rFont val="標楷體"/>
        <family val="4"/>
        <charset val="136"/>
      </rPr>
      <t>下</t>
    </r>
    <r>
      <rPr>
        <sz val="12"/>
        <rFont val="Times New Roman"/>
        <family val="1"/>
      </rPr>
      <t>MOCE</t>
    </r>
    <r>
      <rPr>
        <sz val="12"/>
        <rFont val="標楷體"/>
        <family val="4"/>
        <charset val="136"/>
      </rPr>
      <t>釋出</t>
    </r>
    <phoneticPr fontId="20" type="noConversion"/>
  </si>
  <si>
    <r>
      <t>保單借款</t>
    </r>
    <r>
      <rPr>
        <sz val="12"/>
        <color rgb="FFFF0000"/>
        <rFont val="標楷體"/>
        <family val="4"/>
        <charset val="136"/>
      </rPr>
      <t>資產</t>
    </r>
    <r>
      <rPr>
        <sz val="12"/>
        <rFont val="標楷體"/>
        <family val="4"/>
        <charset val="136"/>
      </rPr>
      <t>評價損益</t>
    </r>
    <phoneticPr fontId="20" type="noConversion"/>
  </si>
  <si>
    <r>
      <t>保險服務結果</t>
    </r>
    <r>
      <rPr>
        <sz val="12"/>
        <color rgb="FFFF0000"/>
        <rFont val="標楷體"/>
        <family val="4"/>
        <charset val="136"/>
      </rPr>
      <t>調整數</t>
    </r>
    <phoneticPr fontId="69" type="noConversion"/>
  </si>
  <si>
    <r>
      <rPr>
        <sz val="12"/>
        <rFont val="標楷體"/>
        <family val="4"/>
        <charset val="136"/>
      </rPr>
      <t>財務結果</t>
    </r>
    <r>
      <rPr>
        <sz val="12"/>
        <color rgb="FFFF0000"/>
        <rFont val="標楷體"/>
        <family val="4"/>
        <charset val="136"/>
      </rPr>
      <t>調整數</t>
    </r>
    <phoneticPr fontId="69" type="noConversion"/>
  </si>
  <si>
    <r>
      <rPr>
        <b/>
        <sz val="12"/>
        <rFont val="標楷體"/>
        <family val="4"/>
        <charset val="136"/>
      </rPr>
      <t>接軌</t>
    </r>
    <r>
      <rPr>
        <b/>
        <sz val="12"/>
        <rFont val="Times New Roman"/>
        <family val="1"/>
      </rPr>
      <t>IFRS17-</t>
    </r>
    <r>
      <rPr>
        <b/>
        <sz val="12"/>
        <rFont val="標楷體"/>
        <family val="4"/>
        <charset val="136"/>
      </rPr>
      <t>高利率保單利率轉換措施</t>
    </r>
    <r>
      <rPr>
        <b/>
        <sz val="12"/>
        <rFont val="Times New Roman"/>
        <family val="1"/>
      </rPr>
      <t>(ICS</t>
    </r>
    <r>
      <rPr>
        <b/>
        <sz val="12"/>
        <rFont val="標楷體"/>
        <family val="4"/>
        <charset val="136"/>
      </rPr>
      <t>共用</t>
    </r>
    <r>
      <rPr>
        <b/>
        <sz val="12"/>
        <rFont val="Times New Roman"/>
        <family val="1"/>
      </rPr>
      <t>)</t>
    </r>
    <phoneticPr fontId="20" type="noConversion"/>
  </si>
  <si>
    <r>
      <rPr>
        <sz val="11"/>
        <rFont val="標楷體"/>
        <family val="4"/>
        <charset val="136"/>
      </rPr>
      <t>政策性公共建設</t>
    </r>
    <r>
      <rPr>
        <sz val="11"/>
        <rFont val="Times New Roman"/>
        <family val="1"/>
      </rPr>
      <t>(115</t>
    </r>
    <r>
      <rPr>
        <sz val="11"/>
        <rFont val="標楷體"/>
        <family val="4"/>
        <charset val="136"/>
      </rPr>
      <t>年至</t>
    </r>
    <r>
      <rPr>
        <sz val="11"/>
        <rFont val="Times New Roman"/>
        <family val="1"/>
      </rPr>
      <t>119</t>
    </r>
    <r>
      <rPr>
        <sz val="11"/>
        <rFont val="標楷體"/>
        <family val="4"/>
        <charset val="136"/>
      </rPr>
      <t>年</t>
    </r>
    <r>
      <rPr>
        <sz val="11"/>
        <rFont val="Times New Roman"/>
        <family val="1"/>
      </rPr>
      <t>1.28%</t>
    </r>
    <r>
      <rPr>
        <sz val="11"/>
        <rFont val="標楷體"/>
        <family val="4"/>
        <charset val="136"/>
      </rPr>
      <t>，之後逐年遞增至</t>
    </r>
    <r>
      <rPr>
        <sz val="11"/>
        <rFont val="Times New Roman"/>
        <family val="1"/>
      </rPr>
      <t>ICS49%)</t>
    </r>
    <phoneticPr fontId="20" type="noConversion"/>
  </si>
  <si>
    <r>
      <t>ICS</t>
    </r>
    <r>
      <rPr>
        <sz val="12"/>
        <rFont val="標楷體"/>
        <family val="4"/>
        <charset val="136"/>
      </rPr>
      <t>淨資產過渡</t>
    </r>
    <r>
      <rPr>
        <sz val="12"/>
        <rFont val="Times New Roman"/>
        <family val="1"/>
      </rPr>
      <t>[</t>
    </r>
    <r>
      <rPr>
        <sz val="12"/>
        <color rgb="FFFF0000"/>
        <rFont val="標楷體"/>
        <family val="4"/>
        <charset val="136"/>
      </rPr>
      <t>銷售時適用</t>
    </r>
    <r>
      <rPr>
        <sz val="12"/>
        <rFont val="標楷體"/>
        <family val="4"/>
        <charset val="136"/>
      </rPr>
      <t>責準金利率</t>
    </r>
    <r>
      <rPr>
        <sz val="12"/>
        <rFont val="Times New Roman"/>
        <family val="1"/>
      </rPr>
      <t>6%(</t>
    </r>
    <r>
      <rPr>
        <sz val="12"/>
        <rFont val="標楷體"/>
        <family val="4"/>
        <charset val="136"/>
      </rPr>
      <t>含</t>
    </r>
    <r>
      <rPr>
        <sz val="12"/>
        <rFont val="Times New Roman"/>
        <family val="1"/>
      </rPr>
      <t>)</t>
    </r>
    <r>
      <rPr>
        <sz val="12"/>
        <rFont val="標楷體"/>
        <family val="4"/>
        <charset val="136"/>
      </rPr>
      <t>以上之保單</t>
    </r>
    <r>
      <rPr>
        <sz val="12"/>
        <rFont val="Times New Roman"/>
        <family val="1"/>
      </rPr>
      <t>]</t>
    </r>
    <phoneticPr fontId="20" type="noConversion"/>
  </si>
  <si>
    <t>銷售時適用責準金利率</t>
    <phoneticPr fontId="20" type="noConversion"/>
  </si>
  <si>
    <r>
      <t>ICS</t>
    </r>
    <r>
      <rPr>
        <sz val="12"/>
        <rFont val="標楷體"/>
        <family val="4"/>
        <charset val="136"/>
      </rPr>
      <t>自有資本增加數</t>
    </r>
    <r>
      <rPr>
        <sz val="12"/>
        <rFont val="Times New Roman"/>
        <family val="1"/>
      </rPr>
      <t>(</t>
    </r>
    <r>
      <rPr>
        <sz val="12"/>
        <rFont val="標楷體"/>
        <family val="4"/>
        <charset val="136"/>
      </rPr>
      <t>含</t>
    </r>
    <r>
      <rPr>
        <sz val="12"/>
        <rFont val="Times New Roman"/>
        <family val="1"/>
      </rPr>
      <t>ICS</t>
    </r>
    <r>
      <rPr>
        <sz val="12"/>
        <rFont val="標楷體"/>
        <family val="4"/>
        <charset val="136"/>
      </rPr>
      <t>淨資產過渡措施</t>
    </r>
    <r>
      <rPr>
        <sz val="12"/>
        <rFont val="Times New Roman"/>
        <family val="1"/>
      </rPr>
      <t>)=</t>
    </r>
    <r>
      <rPr>
        <sz val="12"/>
        <rFont val="標楷體"/>
        <family val="4"/>
        <charset val="136"/>
      </rPr>
      <t>當期</t>
    </r>
    <r>
      <rPr>
        <sz val="12"/>
        <rFont val="Times New Roman"/>
        <family val="1"/>
      </rPr>
      <t>ICS</t>
    </r>
    <r>
      <rPr>
        <sz val="12"/>
        <rFont val="標楷體"/>
        <family val="4"/>
        <charset val="136"/>
      </rPr>
      <t>股東權益之變動</t>
    </r>
    <r>
      <rPr>
        <sz val="12"/>
        <rFont val="Times New Roman"/>
        <family val="1"/>
      </rPr>
      <t>(</t>
    </r>
    <r>
      <rPr>
        <sz val="12"/>
        <rFont val="標楷體"/>
        <family val="4"/>
        <charset val="136"/>
      </rPr>
      <t>當期</t>
    </r>
    <r>
      <rPr>
        <sz val="12"/>
        <rFont val="Times New Roman"/>
        <family val="1"/>
      </rPr>
      <t>IFRS17</t>
    </r>
    <r>
      <rPr>
        <sz val="12"/>
        <rFont val="標楷體"/>
        <family val="4"/>
        <charset val="136"/>
      </rPr>
      <t>淨值變動數</t>
    </r>
    <r>
      <rPr>
        <sz val="12"/>
        <rFont val="Times New Roman"/>
        <family val="1"/>
      </rPr>
      <t>+ICS</t>
    </r>
    <r>
      <rPr>
        <sz val="12"/>
        <rFont val="標楷體"/>
        <family val="4"/>
        <charset val="136"/>
      </rPr>
      <t>調整數</t>
    </r>
    <r>
      <rPr>
        <sz val="12"/>
        <rFont val="Times New Roman"/>
        <family val="1"/>
      </rPr>
      <t>)+</t>
    </r>
    <r>
      <rPr>
        <sz val="12"/>
        <rFont val="標楷體"/>
        <family val="4"/>
        <charset val="136"/>
      </rPr>
      <t>資本分級調整之當期變動數</t>
    </r>
    <r>
      <rPr>
        <sz val="12"/>
        <rFont val="Times New Roman"/>
        <family val="1"/>
      </rPr>
      <t>+ICS</t>
    </r>
    <r>
      <rPr>
        <sz val="12"/>
        <rFont val="標楷體"/>
        <family val="4"/>
        <charset val="136"/>
      </rPr>
      <t>淨資產過渡措施之當期變動數</t>
    </r>
    <phoneticPr fontId="20" type="noConversion"/>
  </si>
  <si>
    <r>
      <t>保險服務結果</t>
    </r>
    <r>
      <rPr>
        <sz val="12"/>
        <color rgb="FFFF0000"/>
        <rFont val="標楷體"/>
        <family val="4"/>
        <charset val="136"/>
      </rPr>
      <t>調整數</t>
    </r>
    <phoneticPr fontId="69" type="noConversion"/>
  </si>
  <si>
    <r>
      <t>財務結果</t>
    </r>
    <r>
      <rPr>
        <sz val="12"/>
        <color rgb="FFFF0000"/>
        <rFont val="標楷體"/>
        <family val="4"/>
        <charset val="136"/>
      </rPr>
      <t>調整數</t>
    </r>
    <phoneticPr fontId="69" type="noConversion"/>
  </si>
  <si>
    <r>
      <rPr>
        <sz val="12"/>
        <rFont val="標楷體"/>
        <family val="4"/>
        <charset val="136"/>
      </rPr>
      <t>其他調整數</t>
    </r>
    <r>
      <rPr>
        <sz val="12"/>
        <rFont val="Times New Roman"/>
        <family val="1"/>
      </rPr>
      <t>(</t>
    </r>
    <r>
      <rPr>
        <sz val="12"/>
        <rFont val="標楷體"/>
        <family val="4"/>
        <charset val="136"/>
      </rPr>
      <t>請明列細項並予說明</t>
    </r>
    <r>
      <rPr>
        <sz val="12"/>
        <rFont val="Times New Roman"/>
        <family val="1"/>
      </rPr>
      <t>)</t>
    </r>
    <phoneticPr fontId="20" type="noConversion"/>
  </si>
  <si>
    <r>
      <t>所得稅</t>
    </r>
    <r>
      <rPr>
        <sz val="12"/>
        <color rgb="FFFF0000"/>
        <rFont val="標楷體"/>
        <family val="4"/>
        <charset val="136"/>
      </rPr>
      <t>調整數</t>
    </r>
    <phoneticPr fontId="20" type="noConversion"/>
  </si>
  <si>
    <r>
      <rPr>
        <sz val="12"/>
        <rFont val="標楷體"/>
        <family val="4"/>
        <charset val="136"/>
      </rPr>
      <t>註</t>
    </r>
    <r>
      <rPr>
        <sz val="12"/>
        <rFont val="Times New Roman"/>
        <family val="4"/>
      </rPr>
      <t>2</t>
    </r>
    <r>
      <rPr>
        <sz val="12"/>
        <rFont val="新細明體"/>
        <family val="4"/>
        <charset val="136"/>
      </rPr>
      <t>：</t>
    </r>
    <r>
      <rPr>
        <sz val="12"/>
        <rFont val="標楷體"/>
        <family val="4"/>
        <charset val="136"/>
      </rPr>
      <t>為確認</t>
    </r>
    <r>
      <rPr>
        <sz val="12"/>
        <rFont val="Times New Roman"/>
        <family val="1"/>
      </rPr>
      <t>ICS</t>
    </r>
    <r>
      <rPr>
        <sz val="12"/>
        <rFont val="標楷體"/>
        <family val="4"/>
        <charset val="136"/>
      </rPr>
      <t>下新契約貢獻之正確性，並協助業者檢視二套制度下新契約貢獻之差異，請以</t>
    </r>
    <r>
      <rPr>
        <sz val="12"/>
        <rFont val="Times New Roman"/>
        <family val="1"/>
      </rPr>
      <t>115</t>
    </r>
    <r>
      <rPr>
        <sz val="12"/>
        <rFont val="標楷體"/>
        <family val="4"/>
        <charset val="136"/>
      </rPr>
      <t>年為例，填列下列調節表。</t>
    </r>
    <phoneticPr fontId="20" type="noConversion"/>
  </si>
  <si>
    <r>
      <t>115</t>
    </r>
    <r>
      <rPr>
        <sz val="12"/>
        <rFont val="標楷體"/>
        <family val="4"/>
        <charset val="136"/>
      </rPr>
      <t>年</t>
    </r>
    <phoneticPr fontId="20" type="noConversion"/>
  </si>
  <si>
    <r>
      <rPr>
        <sz val="12"/>
        <rFont val="標楷體"/>
        <family val="4"/>
        <charset val="136"/>
      </rPr>
      <t>基礎
情境</t>
    </r>
    <phoneticPr fontId="20" type="noConversion"/>
  </si>
  <si>
    <r>
      <t>IFRS17</t>
    </r>
    <r>
      <rPr>
        <sz val="12"/>
        <rFont val="標楷體"/>
        <family val="4"/>
        <charset val="136"/>
      </rPr>
      <t>下新契約貢獻</t>
    </r>
    <r>
      <rPr>
        <sz val="12"/>
        <rFont val="Times New Roman"/>
        <family val="1"/>
      </rPr>
      <t>(ie,-(BEL+RA))</t>
    </r>
    <phoneticPr fontId="20" type="noConversion"/>
  </si>
  <si>
    <r>
      <rPr>
        <sz val="12"/>
        <rFont val="標楷體"/>
        <family val="4"/>
        <charset val="136"/>
      </rPr>
      <t>調節項</t>
    </r>
    <phoneticPr fontId="20" type="noConversion"/>
  </si>
  <si>
    <r>
      <t>-</t>
    </r>
    <r>
      <rPr>
        <sz val="12"/>
        <rFont val="標楷體"/>
        <family val="4"/>
        <charset val="136"/>
      </rPr>
      <t>納入間接費用</t>
    </r>
    <phoneticPr fontId="20" type="noConversion"/>
  </si>
  <si>
    <r>
      <t xml:space="preserve">+ </t>
    </r>
    <r>
      <rPr>
        <sz val="12"/>
        <rFont val="標楷體"/>
        <family val="4"/>
        <charset val="136"/>
      </rPr>
      <t>保單借款履約現金流量</t>
    </r>
    <r>
      <rPr>
        <sz val="14"/>
        <rFont val="Times New Roman"/>
        <family val="1"/>
      </rPr>
      <t/>
    </r>
    <phoneticPr fontId="20" type="noConversion"/>
  </si>
  <si>
    <t>-MOCE+RA</t>
    <phoneticPr fontId="20" type="noConversion"/>
  </si>
  <si>
    <r>
      <t xml:space="preserve"> + </t>
    </r>
    <r>
      <rPr>
        <sz val="12"/>
        <rFont val="標楷體"/>
        <family val="4"/>
        <charset val="136"/>
      </rPr>
      <t>其他</t>
    </r>
    <r>
      <rPr>
        <sz val="12"/>
        <rFont val="Times New Roman"/>
        <family val="1"/>
      </rPr>
      <t>(</t>
    </r>
    <r>
      <rPr>
        <sz val="12"/>
        <rFont val="標楷體"/>
        <family val="4"/>
        <charset val="136"/>
      </rPr>
      <t>請明列細項並予說明</t>
    </r>
    <r>
      <rPr>
        <sz val="12"/>
        <rFont val="Times New Roman"/>
        <family val="1"/>
      </rPr>
      <t>)</t>
    </r>
    <phoneticPr fontId="20" type="noConversion"/>
  </si>
  <si>
    <r>
      <t>ICS</t>
    </r>
    <r>
      <rPr>
        <sz val="12"/>
        <rFont val="標楷體"/>
        <family val="4"/>
        <charset val="136"/>
      </rPr>
      <t>下新契約貢獻</t>
    </r>
    <r>
      <rPr>
        <sz val="12"/>
        <rFont val="Times New Roman"/>
        <family val="1"/>
      </rPr>
      <t>(ie,-(CE+MOCE))</t>
    </r>
    <phoneticPr fontId="20" type="noConversion"/>
  </si>
  <si>
    <r>
      <rPr>
        <sz val="12"/>
        <rFont val="標楷體"/>
        <family val="4"/>
        <charset val="136"/>
      </rPr>
      <t>利率
下降
情境</t>
    </r>
    <phoneticPr fontId="20" type="noConversion"/>
  </si>
  <si>
    <r>
      <rPr>
        <sz val="12"/>
        <rFont val="標楷體"/>
        <family val="4"/>
        <charset val="136"/>
      </rPr>
      <t>最新利率情境</t>
    </r>
    <phoneticPr fontId="20" type="noConversion"/>
  </si>
  <si>
    <r>
      <t>IFRS17</t>
    </r>
    <r>
      <rPr>
        <sz val="12"/>
        <rFont val="標楷體"/>
        <family val="4"/>
        <charset val="136"/>
      </rPr>
      <t>下新契約貢獻</t>
    </r>
    <r>
      <rPr>
        <sz val="12"/>
        <rFont val="Times New Roman"/>
        <family val="1"/>
      </rPr>
      <t>(ie,-(BEL+RA))</t>
    </r>
    <phoneticPr fontId="20" type="noConversion"/>
  </si>
  <si>
    <r>
      <rPr>
        <sz val="12"/>
        <rFont val="標楷體"/>
        <family val="4"/>
        <charset val="136"/>
      </rPr>
      <t>調節項</t>
    </r>
    <phoneticPr fontId="20" type="noConversion"/>
  </si>
  <si>
    <r>
      <t>-</t>
    </r>
    <r>
      <rPr>
        <sz val="12"/>
        <rFont val="標楷體"/>
        <family val="4"/>
        <charset val="136"/>
      </rPr>
      <t>納入間接費用</t>
    </r>
    <phoneticPr fontId="20" type="noConversion"/>
  </si>
  <si>
    <r>
      <t xml:space="preserve">+ </t>
    </r>
    <r>
      <rPr>
        <sz val="12"/>
        <rFont val="標楷體"/>
        <family val="4"/>
        <charset val="136"/>
      </rPr>
      <t>保單借款履約現金流量</t>
    </r>
    <r>
      <rPr>
        <sz val="14"/>
        <rFont val="Times New Roman"/>
        <family val="1"/>
      </rPr>
      <t/>
    </r>
    <phoneticPr fontId="20" type="noConversion"/>
  </si>
  <si>
    <t>-MOCE+RA</t>
    <phoneticPr fontId="20" type="noConversion"/>
  </si>
  <si>
    <r>
      <t xml:space="preserve"> + </t>
    </r>
    <r>
      <rPr>
        <sz val="12"/>
        <rFont val="標楷體"/>
        <family val="4"/>
        <charset val="136"/>
      </rPr>
      <t>其他</t>
    </r>
    <r>
      <rPr>
        <sz val="12"/>
        <rFont val="Times New Roman"/>
        <family val="1"/>
      </rPr>
      <t>(</t>
    </r>
    <r>
      <rPr>
        <sz val="12"/>
        <rFont val="標楷體"/>
        <family val="4"/>
        <charset val="136"/>
      </rPr>
      <t>請明列細項並予說明</t>
    </r>
    <r>
      <rPr>
        <sz val="12"/>
        <rFont val="Times New Roman"/>
        <family val="1"/>
      </rPr>
      <t>)</t>
    </r>
    <phoneticPr fontId="20" type="noConversion"/>
  </si>
  <si>
    <r>
      <t>ICS</t>
    </r>
    <r>
      <rPr>
        <sz val="12"/>
        <rFont val="標楷體"/>
        <family val="4"/>
        <charset val="136"/>
      </rPr>
      <t>下新契約貢獻</t>
    </r>
    <r>
      <rPr>
        <sz val="12"/>
        <rFont val="Times New Roman"/>
        <family val="1"/>
      </rPr>
      <t>(ie,-(CE+MOCE))</t>
    </r>
    <phoneticPr fontId="20" type="noConversion"/>
  </si>
  <si>
    <t>風險項目</t>
    <phoneticPr fontId="20" type="noConversion"/>
  </si>
  <si>
    <r>
      <rPr>
        <b/>
        <sz val="12"/>
        <color rgb="FFFF0000"/>
        <rFont val="標楷體"/>
        <family val="4"/>
        <charset val="136"/>
      </rPr>
      <t>公司應評估調整商品規劃、盈餘保留規劃及增資規劃及選擇性過渡措施，以達接軌二制度後各年度均應符合</t>
    </r>
    <r>
      <rPr>
        <b/>
        <sz val="12"/>
        <color rgb="FFFF0000"/>
        <rFont val="Times New Roman"/>
        <family val="1"/>
      </rPr>
      <t>IFRS17</t>
    </r>
    <r>
      <rPr>
        <b/>
        <sz val="12"/>
        <color rgb="FFFF0000"/>
        <rFont val="標楷體"/>
        <family val="4"/>
        <charset val="136"/>
      </rPr>
      <t>淨值比</t>
    </r>
    <r>
      <rPr>
        <b/>
        <sz val="12"/>
        <color rgb="FFFF0000"/>
        <rFont val="Times New Roman"/>
        <family val="1"/>
      </rPr>
      <t>&gt;=3%</t>
    </r>
    <r>
      <rPr>
        <b/>
        <sz val="12"/>
        <color rgb="FFFF0000"/>
        <rFont val="標楷體"/>
        <family val="4"/>
        <charset val="136"/>
      </rPr>
      <t>及含過渡措施之</t>
    </r>
    <r>
      <rPr>
        <b/>
        <sz val="12"/>
        <color rgb="FFFF0000"/>
        <rFont val="Times New Roman"/>
        <family val="1"/>
      </rPr>
      <t>ICS Ratio &gt;=100%</t>
    </r>
    <r>
      <rPr>
        <b/>
        <sz val="12"/>
        <color rgb="FFFF0000"/>
        <rFont val="標楷體"/>
        <family val="4"/>
        <charset val="136"/>
      </rPr>
      <t>之要求</t>
    </r>
    <r>
      <rPr>
        <b/>
        <sz val="12"/>
        <color rgb="FFFF0000"/>
        <rFont val="Times New Roman"/>
        <family val="1"/>
      </rPr>
      <t>!</t>
    </r>
    <phoneticPr fontId="20" type="noConversion"/>
  </si>
  <si>
    <r>
      <t xml:space="preserve"> (B-1)ICS</t>
    </r>
    <r>
      <rPr>
        <sz val="12"/>
        <color rgb="FFFF0000"/>
        <rFont val="標楷體"/>
        <family val="4"/>
        <charset val="136"/>
      </rPr>
      <t>調整數拆分保險服務結果、財務結果、其他調整數及所得稅調整數</t>
    </r>
    <phoneticPr fontId="20" type="noConversion"/>
  </si>
  <si>
    <r>
      <t xml:space="preserve"> (B-2)ICS</t>
    </r>
    <r>
      <rPr>
        <sz val="12"/>
        <color rgb="FFFF0000"/>
        <rFont val="標楷體"/>
        <family val="4"/>
        <charset val="136"/>
      </rPr>
      <t>調整數拆分負債面、資產面、其他調整數及所得稅調整數</t>
    </r>
    <phoneticPr fontId="20" type="noConversion"/>
  </si>
  <si>
    <r>
      <rPr>
        <sz val="12"/>
        <color rgb="FFFF0000"/>
        <rFont val="標楷體"/>
        <family val="4"/>
        <charset val="136"/>
      </rPr>
      <t>情境</t>
    </r>
    <r>
      <rPr>
        <sz val="12"/>
        <color rgb="FFFF0000"/>
        <rFont val="Times New Roman"/>
        <family val="1"/>
      </rPr>
      <t>(</t>
    </r>
    <r>
      <rPr>
        <sz val="12"/>
        <color rgb="FFFF0000"/>
        <rFont val="標楷體"/>
        <family val="4"/>
        <charset val="136"/>
      </rPr>
      <t>註</t>
    </r>
    <r>
      <rPr>
        <sz val="12"/>
        <color rgb="FFFF0000"/>
        <rFont val="Times New Roman"/>
        <family val="1"/>
      </rPr>
      <t>1)</t>
    </r>
    <phoneticPr fontId="20" type="noConversion"/>
  </si>
  <si>
    <r>
      <t>115</t>
    </r>
    <r>
      <rPr>
        <sz val="12"/>
        <color rgb="FFFF0000"/>
        <rFont val="標楷體"/>
        <family val="4"/>
        <charset val="136"/>
      </rPr>
      <t>年</t>
    </r>
    <r>
      <rPr>
        <sz val="12"/>
        <color rgb="FF0000FF"/>
        <rFont val="微軟正黑體"/>
        <family val="2"/>
        <charset val="136"/>
      </rPr>
      <t/>
    </r>
  </si>
  <si>
    <r>
      <t>116</t>
    </r>
    <r>
      <rPr>
        <sz val="12"/>
        <color rgb="FFFF0000"/>
        <rFont val="標楷體"/>
        <family val="4"/>
        <charset val="136"/>
      </rPr>
      <t>年</t>
    </r>
    <r>
      <rPr>
        <sz val="12"/>
        <color rgb="FF0000FF"/>
        <rFont val="微軟正黑體"/>
        <family val="2"/>
        <charset val="136"/>
      </rPr>
      <t/>
    </r>
  </si>
  <si>
    <r>
      <t>117</t>
    </r>
    <r>
      <rPr>
        <sz val="12"/>
        <color rgb="FFFF0000"/>
        <rFont val="標楷體"/>
        <family val="4"/>
        <charset val="136"/>
      </rPr>
      <t>年</t>
    </r>
    <r>
      <rPr>
        <sz val="12"/>
        <color rgb="FF0000FF"/>
        <rFont val="微軟正黑體"/>
        <family val="2"/>
        <charset val="136"/>
      </rPr>
      <t/>
    </r>
  </si>
  <si>
    <r>
      <t>118</t>
    </r>
    <r>
      <rPr>
        <sz val="12"/>
        <color rgb="FFFF0000"/>
        <rFont val="標楷體"/>
        <family val="4"/>
        <charset val="136"/>
      </rPr>
      <t>年</t>
    </r>
    <r>
      <rPr>
        <sz val="12"/>
        <color rgb="FF0000FF"/>
        <rFont val="微軟正黑體"/>
        <family val="2"/>
        <charset val="136"/>
      </rPr>
      <t/>
    </r>
  </si>
  <si>
    <r>
      <t>119</t>
    </r>
    <r>
      <rPr>
        <sz val="12"/>
        <color rgb="FFFF0000"/>
        <rFont val="標楷體"/>
        <family val="4"/>
        <charset val="136"/>
      </rPr>
      <t>年</t>
    </r>
    <r>
      <rPr>
        <sz val="12"/>
        <color rgb="FF0000FF"/>
        <rFont val="微軟正黑體"/>
        <family val="2"/>
        <charset val="136"/>
      </rPr>
      <t/>
    </r>
  </si>
  <si>
    <r>
      <t>120</t>
    </r>
    <r>
      <rPr>
        <sz val="12"/>
        <color rgb="FFFF0000"/>
        <rFont val="標楷體"/>
        <family val="4"/>
        <charset val="136"/>
      </rPr>
      <t>年</t>
    </r>
    <r>
      <rPr>
        <sz val="12"/>
        <color rgb="FF0000FF"/>
        <rFont val="微軟正黑體"/>
        <family val="2"/>
        <charset val="136"/>
      </rPr>
      <t/>
    </r>
  </si>
  <si>
    <r>
      <t>121</t>
    </r>
    <r>
      <rPr>
        <sz val="12"/>
        <color rgb="FFFF0000"/>
        <rFont val="標楷體"/>
        <family val="4"/>
        <charset val="136"/>
      </rPr>
      <t>年</t>
    </r>
    <r>
      <rPr>
        <sz val="12"/>
        <color rgb="FF0000FF"/>
        <rFont val="微軟正黑體"/>
        <family val="2"/>
        <charset val="136"/>
      </rPr>
      <t/>
    </r>
  </si>
  <si>
    <r>
      <t>122</t>
    </r>
    <r>
      <rPr>
        <sz val="12"/>
        <color rgb="FFFF0000"/>
        <rFont val="標楷體"/>
        <family val="4"/>
        <charset val="136"/>
      </rPr>
      <t>年</t>
    </r>
    <r>
      <rPr>
        <sz val="12"/>
        <color rgb="FF0000FF"/>
        <rFont val="微軟正黑體"/>
        <family val="2"/>
        <charset val="136"/>
      </rPr>
      <t/>
    </r>
  </si>
  <si>
    <r>
      <t>123</t>
    </r>
    <r>
      <rPr>
        <sz val="12"/>
        <color rgb="FFFF0000"/>
        <rFont val="標楷體"/>
        <family val="4"/>
        <charset val="136"/>
      </rPr>
      <t>年</t>
    </r>
    <r>
      <rPr>
        <sz val="12"/>
        <color rgb="FF0000FF"/>
        <rFont val="微軟正黑體"/>
        <family val="2"/>
        <charset val="136"/>
      </rPr>
      <t/>
    </r>
  </si>
  <si>
    <r>
      <t>124</t>
    </r>
    <r>
      <rPr>
        <sz val="12"/>
        <color rgb="FFFF0000"/>
        <rFont val="標楷體"/>
        <family val="4"/>
        <charset val="136"/>
      </rPr>
      <t>年</t>
    </r>
    <r>
      <rPr>
        <sz val="12"/>
        <color rgb="FF0000FF"/>
        <rFont val="微軟正黑體"/>
        <family val="2"/>
        <charset val="136"/>
      </rPr>
      <t/>
    </r>
  </si>
  <si>
    <r>
      <t>125</t>
    </r>
    <r>
      <rPr>
        <sz val="12"/>
        <color rgb="FFFF0000"/>
        <rFont val="標楷體"/>
        <family val="4"/>
        <charset val="136"/>
      </rPr>
      <t>年</t>
    </r>
    <r>
      <rPr>
        <sz val="12"/>
        <color rgb="FF0000FF"/>
        <rFont val="微軟正黑體"/>
        <family val="2"/>
        <charset val="136"/>
      </rPr>
      <t/>
    </r>
  </si>
  <si>
    <r>
      <t>126</t>
    </r>
    <r>
      <rPr>
        <sz val="12"/>
        <color rgb="FFFF0000"/>
        <rFont val="標楷體"/>
        <family val="4"/>
        <charset val="136"/>
      </rPr>
      <t>年</t>
    </r>
    <r>
      <rPr>
        <sz val="12"/>
        <color rgb="FF0000FF"/>
        <rFont val="微軟正黑體"/>
        <family val="2"/>
        <charset val="136"/>
      </rPr>
      <t/>
    </r>
  </si>
  <si>
    <r>
      <t>127</t>
    </r>
    <r>
      <rPr>
        <sz val="12"/>
        <color rgb="FFFF0000"/>
        <rFont val="標楷體"/>
        <family val="4"/>
        <charset val="136"/>
      </rPr>
      <t>年</t>
    </r>
    <r>
      <rPr>
        <sz val="12"/>
        <color rgb="FF0000FF"/>
        <rFont val="微軟正黑體"/>
        <family val="2"/>
        <charset val="136"/>
      </rPr>
      <t/>
    </r>
  </si>
  <si>
    <r>
      <t>128</t>
    </r>
    <r>
      <rPr>
        <sz val="12"/>
        <color rgb="FFFF0000"/>
        <rFont val="標楷體"/>
        <family val="4"/>
        <charset val="136"/>
      </rPr>
      <t>年</t>
    </r>
    <r>
      <rPr>
        <sz val="12"/>
        <color rgb="FF0000FF"/>
        <rFont val="微軟正黑體"/>
        <family val="2"/>
        <charset val="136"/>
      </rPr>
      <t/>
    </r>
  </si>
  <si>
    <r>
      <t>129</t>
    </r>
    <r>
      <rPr>
        <sz val="12"/>
        <color rgb="FFFF0000"/>
        <rFont val="標楷體"/>
        <family val="4"/>
        <charset val="136"/>
      </rPr>
      <t>年</t>
    </r>
    <r>
      <rPr>
        <sz val="12"/>
        <color rgb="FF0000FF"/>
        <rFont val="微軟正黑體"/>
        <family val="2"/>
        <charset val="136"/>
      </rPr>
      <t/>
    </r>
  </si>
  <si>
    <r>
      <rPr>
        <sz val="12"/>
        <color rgb="FFFF0000"/>
        <rFont val="標楷體"/>
        <family val="4"/>
        <charset val="136"/>
      </rPr>
      <t>基礎情境</t>
    </r>
    <phoneticPr fontId="20" type="noConversion"/>
  </si>
  <si>
    <r>
      <rPr>
        <sz val="12"/>
        <color rgb="FFFF0000"/>
        <rFont val="標楷體"/>
        <family val="4"/>
        <charset val="136"/>
      </rPr>
      <t>當期</t>
    </r>
    <r>
      <rPr>
        <sz val="12"/>
        <color rgb="FFFF0000"/>
        <rFont val="Times New Roman"/>
        <family val="1"/>
      </rPr>
      <t>ICS</t>
    </r>
    <r>
      <rPr>
        <sz val="12"/>
        <color rgb="FFFF0000"/>
        <rFont val="標楷體"/>
        <family val="4"/>
        <charset val="136"/>
      </rPr>
      <t>股東權益之變動</t>
    </r>
    <phoneticPr fontId="20" type="noConversion"/>
  </si>
  <si>
    <r>
      <t>IFRS17</t>
    </r>
    <r>
      <rPr>
        <sz val="12"/>
        <color rgb="FFFF0000"/>
        <rFont val="標楷體"/>
        <family val="4"/>
        <charset val="136"/>
      </rPr>
      <t>淨值變動數</t>
    </r>
    <phoneticPr fontId="69" type="noConversion"/>
  </si>
  <si>
    <r>
      <rPr>
        <sz val="12"/>
        <color rgb="FFFF0000"/>
        <rFont val="標楷體"/>
        <family val="4"/>
        <charset val="136"/>
      </rPr>
      <t>現金增資</t>
    </r>
    <phoneticPr fontId="20" type="noConversion"/>
  </si>
  <si>
    <r>
      <rPr>
        <sz val="12"/>
        <color rgb="FFFF0000"/>
        <rFont val="標楷體"/>
        <family val="4"/>
        <charset val="136"/>
      </rPr>
      <t>當期</t>
    </r>
    <r>
      <rPr>
        <sz val="12"/>
        <color rgb="FFFF0000"/>
        <rFont val="Times New Roman"/>
        <family val="1"/>
      </rPr>
      <t>IFRS17</t>
    </r>
    <r>
      <rPr>
        <sz val="12"/>
        <color rgb="FFFF0000"/>
        <rFont val="標楷體"/>
        <family val="4"/>
        <charset val="136"/>
      </rPr>
      <t>損益</t>
    </r>
    <phoneticPr fontId="20" type="noConversion"/>
  </si>
  <si>
    <r>
      <rPr>
        <sz val="12"/>
        <color rgb="FFFF0000"/>
        <rFont val="標楷體"/>
        <family val="4"/>
        <charset val="136"/>
      </rPr>
      <t>保險服務結果</t>
    </r>
    <phoneticPr fontId="20" type="noConversion"/>
  </si>
  <si>
    <r>
      <rPr>
        <sz val="12"/>
        <color rgb="FFFF0000"/>
        <rFont val="標楷體"/>
        <family val="4"/>
        <charset val="136"/>
      </rPr>
      <t>財務結果</t>
    </r>
    <phoneticPr fontId="20" type="noConversion"/>
  </si>
  <si>
    <r>
      <rPr>
        <sz val="12"/>
        <color rgb="FFFF0000"/>
        <rFont val="標楷體"/>
        <family val="4"/>
        <charset val="136"/>
      </rPr>
      <t>其他營業結果</t>
    </r>
    <phoneticPr fontId="20" type="noConversion"/>
  </si>
  <si>
    <r>
      <rPr>
        <sz val="12"/>
        <color rgb="FFFF0000"/>
        <rFont val="標楷體"/>
        <family val="4"/>
        <charset val="136"/>
      </rPr>
      <t>所得稅利益或</t>
    </r>
    <r>
      <rPr>
        <sz val="12"/>
        <color rgb="FFFF0000"/>
        <rFont val="Times New Roman"/>
        <family val="1"/>
      </rPr>
      <t>(</t>
    </r>
    <r>
      <rPr>
        <sz val="12"/>
        <color rgb="FFFF0000"/>
        <rFont val="標楷體"/>
        <family val="4"/>
        <charset val="136"/>
      </rPr>
      <t>費用</t>
    </r>
    <r>
      <rPr>
        <sz val="12"/>
        <color rgb="FFFF0000"/>
        <rFont val="Times New Roman"/>
        <family val="1"/>
      </rPr>
      <t>)</t>
    </r>
    <phoneticPr fontId="20" type="noConversion"/>
  </si>
  <si>
    <r>
      <rPr>
        <sz val="12"/>
        <color rgb="FFFF0000"/>
        <rFont val="標楷體"/>
        <family val="4"/>
        <charset val="136"/>
      </rPr>
      <t>其他綜合損益</t>
    </r>
    <phoneticPr fontId="20" type="noConversion"/>
  </si>
  <si>
    <r>
      <rPr>
        <sz val="12"/>
        <color rgb="FFFF0000"/>
        <rFont val="標楷體"/>
        <family val="4"/>
        <charset val="136"/>
      </rPr>
      <t>當期現金股利</t>
    </r>
    <phoneticPr fontId="20" type="noConversion"/>
  </si>
  <si>
    <r>
      <t xml:space="preserve">
ICS</t>
    </r>
    <r>
      <rPr>
        <sz val="12"/>
        <color rgb="FFFF0000"/>
        <rFont val="標楷體"/>
        <family val="4"/>
        <charset val="136"/>
      </rPr>
      <t>調整數</t>
    </r>
    <phoneticPr fontId="69" type="noConversion"/>
  </si>
  <si>
    <r>
      <rPr>
        <sz val="12"/>
        <color rgb="FFFF0000"/>
        <rFont val="標楷體"/>
        <family val="4"/>
        <charset val="136"/>
      </rPr>
      <t>負債面
調整數</t>
    </r>
    <phoneticPr fontId="20" type="noConversion"/>
  </si>
  <si>
    <r>
      <rPr>
        <sz val="12"/>
        <color rgb="FFFF0000"/>
        <rFont val="標楷體"/>
        <family val="4"/>
        <charset val="136"/>
      </rPr>
      <t>其他</t>
    </r>
    <r>
      <rPr>
        <sz val="12"/>
        <color rgb="FFFF0000"/>
        <rFont val="Times New Roman"/>
        <family val="1"/>
      </rPr>
      <t>(</t>
    </r>
    <r>
      <rPr>
        <sz val="12"/>
        <color rgb="FFFF0000"/>
        <rFont val="標楷體"/>
        <family val="4"/>
        <charset val="136"/>
      </rPr>
      <t>請明列細項並予說明</t>
    </r>
    <r>
      <rPr>
        <sz val="12"/>
        <color rgb="FFFF0000"/>
        <rFont val="Times New Roman"/>
        <family val="1"/>
      </rPr>
      <t>)</t>
    </r>
    <phoneticPr fontId="20" type="noConversion"/>
  </si>
  <si>
    <r>
      <rPr>
        <sz val="12"/>
        <color rgb="FFFF0000"/>
        <rFont val="標楷體"/>
        <family val="4"/>
        <charset val="136"/>
      </rPr>
      <t>資產面
調整數</t>
    </r>
    <phoneticPr fontId="69" type="noConversion"/>
  </si>
  <si>
    <r>
      <rPr>
        <sz val="12"/>
        <color rgb="FFFF0000"/>
        <rFont val="標楷體"/>
        <family val="4"/>
        <charset val="136"/>
      </rPr>
      <t>保單借款資產評價損益</t>
    </r>
    <phoneticPr fontId="20" type="noConversion"/>
  </si>
  <si>
    <r>
      <t>AC</t>
    </r>
    <r>
      <rPr>
        <sz val="12"/>
        <color rgb="FFFF0000"/>
        <rFont val="標楷體"/>
        <family val="4"/>
        <charset val="136"/>
      </rPr>
      <t>類資產評價損益</t>
    </r>
    <phoneticPr fontId="20" type="noConversion"/>
  </si>
  <si>
    <r>
      <rPr>
        <sz val="12"/>
        <color rgb="FFFF0000"/>
        <rFont val="標楷體"/>
        <family val="4"/>
        <charset val="136"/>
      </rPr>
      <t>外匯價格變動準備金變動數</t>
    </r>
    <phoneticPr fontId="20" type="noConversion"/>
  </si>
  <si>
    <r>
      <rPr>
        <sz val="12"/>
        <color rgb="FFFF0000"/>
        <rFont val="標楷體"/>
        <family val="4"/>
        <charset val="136"/>
      </rPr>
      <t>其他調整數</t>
    </r>
    <r>
      <rPr>
        <sz val="12"/>
        <color rgb="FFFF0000"/>
        <rFont val="Times New Roman"/>
        <family val="1"/>
      </rPr>
      <t>(</t>
    </r>
    <r>
      <rPr>
        <sz val="12"/>
        <color rgb="FFFF0000"/>
        <rFont val="標楷體"/>
        <family val="4"/>
        <charset val="136"/>
      </rPr>
      <t>請明列細項並予說明</t>
    </r>
    <r>
      <rPr>
        <sz val="12"/>
        <color rgb="FFFF0000"/>
        <rFont val="Times New Roman"/>
        <family val="1"/>
      </rPr>
      <t>)</t>
    </r>
    <phoneticPr fontId="20" type="noConversion"/>
  </si>
  <si>
    <r>
      <rPr>
        <sz val="12"/>
        <color rgb="FFFF0000"/>
        <rFont val="標楷體"/>
        <family val="4"/>
        <charset val="136"/>
      </rPr>
      <t>所得稅調整數</t>
    </r>
    <phoneticPr fontId="20" type="noConversion"/>
  </si>
  <si>
    <r>
      <rPr>
        <sz val="12"/>
        <color rgb="FFFF0000"/>
        <rFont val="標楷體"/>
        <family val="4"/>
        <charset val="136"/>
      </rPr>
      <t>資本分級調整之當期變動數</t>
    </r>
    <phoneticPr fontId="20" type="noConversion"/>
  </si>
  <si>
    <r>
      <t>ICS</t>
    </r>
    <r>
      <rPr>
        <sz val="12"/>
        <color rgb="FFFF0000"/>
        <rFont val="標楷體"/>
        <family val="4"/>
        <charset val="136"/>
      </rPr>
      <t>自有資本增加數</t>
    </r>
    <r>
      <rPr>
        <sz val="12"/>
        <color rgb="FFFF0000"/>
        <rFont val="Times New Roman"/>
        <family val="1"/>
      </rPr>
      <t>(</t>
    </r>
    <r>
      <rPr>
        <sz val="12"/>
        <color rgb="FFFF0000"/>
        <rFont val="標楷體"/>
        <family val="4"/>
        <charset val="136"/>
      </rPr>
      <t>不含</t>
    </r>
    <r>
      <rPr>
        <sz val="12"/>
        <color rgb="FFFF0000"/>
        <rFont val="Times New Roman"/>
        <family val="1"/>
      </rPr>
      <t>ICS</t>
    </r>
    <r>
      <rPr>
        <sz val="12"/>
        <color rgb="FFFF0000"/>
        <rFont val="標楷體"/>
        <family val="4"/>
        <charset val="136"/>
      </rPr>
      <t>淨資產過渡措施</t>
    </r>
    <r>
      <rPr>
        <sz val="12"/>
        <color rgb="FFFF0000"/>
        <rFont val="Times New Roman"/>
        <family val="1"/>
      </rPr>
      <t>)</t>
    </r>
    <phoneticPr fontId="20" type="noConversion"/>
  </si>
  <si>
    <r>
      <t>ICS</t>
    </r>
    <r>
      <rPr>
        <sz val="12"/>
        <color rgb="FFFF0000"/>
        <rFont val="標楷體"/>
        <family val="4"/>
        <charset val="136"/>
      </rPr>
      <t>淨資產過渡措施之當期變動數</t>
    </r>
    <phoneticPr fontId="20" type="noConversion"/>
  </si>
  <si>
    <r>
      <t>ICS</t>
    </r>
    <r>
      <rPr>
        <sz val="12"/>
        <color rgb="FFFF0000"/>
        <rFont val="標楷體"/>
        <family val="4"/>
        <charset val="136"/>
      </rPr>
      <t>自有資本增加數</t>
    </r>
    <r>
      <rPr>
        <sz val="12"/>
        <color rgb="FFFF0000"/>
        <rFont val="Times New Roman"/>
        <family val="1"/>
      </rPr>
      <t>(</t>
    </r>
    <r>
      <rPr>
        <sz val="12"/>
        <color rgb="FFFF0000"/>
        <rFont val="標楷體"/>
        <family val="4"/>
        <charset val="136"/>
      </rPr>
      <t>含</t>
    </r>
    <r>
      <rPr>
        <sz val="12"/>
        <color rgb="FFFF0000"/>
        <rFont val="Times New Roman"/>
        <family val="1"/>
      </rPr>
      <t>ICS</t>
    </r>
    <r>
      <rPr>
        <sz val="12"/>
        <color rgb="FFFF0000"/>
        <rFont val="標楷體"/>
        <family val="4"/>
        <charset val="136"/>
      </rPr>
      <t>淨資產過渡措施</t>
    </r>
    <r>
      <rPr>
        <sz val="12"/>
        <color rgb="FFFF0000"/>
        <rFont val="Times New Roman"/>
        <family val="1"/>
      </rPr>
      <t>)</t>
    </r>
    <phoneticPr fontId="20" type="noConversion"/>
  </si>
  <si>
    <r>
      <rPr>
        <sz val="12"/>
        <color rgb="FFFF0000"/>
        <rFont val="標楷體"/>
        <family val="4"/>
        <charset val="136"/>
      </rPr>
      <t>利率下降情境</t>
    </r>
    <phoneticPr fontId="20" type="noConversion"/>
  </si>
  <si>
    <r>
      <rPr>
        <sz val="12"/>
        <color rgb="FFFF0000"/>
        <rFont val="標楷體"/>
        <family val="4"/>
        <charset val="136"/>
      </rPr>
      <t>其他調整數</t>
    </r>
    <r>
      <rPr>
        <sz val="12"/>
        <color rgb="FFFF0000"/>
        <rFont val="Times New Roman"/>
        <family val="1"/>
      </rPr>
      <t>(</t>
    </r>
    <r>
      <rPr>
        <sz val="12"/>
        <color rgb="FFFF0000"/>
        <rFont val="標楷體"/>
        <family val="4"/>
        <charset val="136"/>
      </rPr>
      <t>請明列細項並予說明</t>
    </r>
    <r>
      <rPr>
        <sz val="12"/>
        <color rgb="FFFF0000"/>
        <rFont val="Times New Roman"/>
        <family val="1"/>
      </rPr>
      <t>)</t>
    </r>
  </si>
  <si>
    <r>
      <rPr>
        <sz val="12"/>
        <color rgb="FFFF0000"/>
        <rFont val="標楷體"/>
        <family val="4"/>
        <charset val="136"/>
      </rPr>
      <t>最新利率情境</t>
    </r>
    <phoneticPr fontId="20" type="noConversion"/>
  </si>
  <si>
    <r>
      <t xml:space="preserve">ICS </t>
    </r>
    <r>
      <rPr>
        <sz val="12"/>
        <color rgb="FFFF0000"/>
        <rFont val="標楷體"/>
        <family val="4"/>
        <charset val="136"/>
      </rPr>
      <t>之</t>
    </r>
    <r>
      <rPr>
        <sz val="12"/>
        <color rgb="FFFF0000"/>
        <rFont val="Times New Roman"/>
        <family val="1"/>
      </rPr>
      <t>CE</t>
    </r>
    <r>
      <rPr>
        <sz val="12"/>
        <color rgb="FFFF0000"/>
        <rFont val="標楷體"/>
        <family val="4"/>
        <charset val="136"/>
      </rPr>
      <t>下間接費用</t>
    </r>
    <r>
      <rPr>
        <sz val="11"/>
        <color rgb="FFFF0000"/>
        <rFont val="Times New Roman"/>
        <family val="1"/>
      </rPr>
      <t>t-1</t>
    </r>
    <r>
      <rPr>
        <sz val="12"/>
        <color rgb="FFFF0000"/>
        <rFont val="Times New Roman"/>
        <family val="1"/>
      </rPr>
      <t xml:space="preserve"> - ICS </t>
    </r>
    <r>
      <rPr>
        <sz val="12"/>
        <color rgb="FFFF0000"/>
        <rFont val="標楷體"/>
        <family val="4"/>
        <charset val="136"/>
      </rPr>
      <t>之</t>
    </r>
    <r>
      <rPr>
        <sz val="12"/>
        <color rgb="FFFF0000"/>
        <rFont val="Times New Roman"/>
        <family val="1"/>
      </rPr>
      <t>CE</t>
    </r>
    <r>
      <rPr>
        <sz val="12"/>
        <color rgb="FFFF0000"/>
        <rFont val="標楷體"/>
        <family val="4"/>
        <charset val="136"/>
      </rPr>
      <t>下間接費用</t>
    </r>
    <r>
      <rPr>
        <sz val="11"/>
        <color rgb="FFFF0000"/>
        <rFont val="Times New Roman"/>
        <family val="1"/>
      </rPr>
      <t>t</t>
    </r>
    <phoneticPr fontId="20" type="noConversion"/>
  </si>
  <si>
    <r>
      <t>IFRS17</t>
    </r>
    <r>
      <rPr>
        <sz val="12"/>
        <color rgb="FFFF0000"/>
        <rFont val="標楷體"/>
        <family val="4"/>
        <charset val="136"/>
      </rPr>
      <t>下</t>
    </r>
    <r>
      <rPr>
        <sz val="12"/>
        <color rgb="FFFF0000"/>
        <rFont val="Times New Roman"/>
        <family val="1"/>
      </rPr>
      <t>(RA</t>
    </r>
    <r>
      <rPr>
        <sz val="11"/>
        <color rgb="FFFF0000"/>
        <rFont val="Times New Roman"/>
        <family val="1"/>
      </rPr>
      <t xml:space="preserve">t </t>
    </r>
    <r>
      <rPr>
        <sz val="12"/>
        <color rgb="FFFF0000"/>
        <rFont val="Times New Roman"/>
        <family val="1"/>
      </rPr>
      <t>- RA</t>
    </r>
    <r>
      <rPr>
        <sz val="11"/>
        <color rgb="FFFF0000"/>
        <rFont val="Times New Roman"/>
        <family val="1"/>
      </rPr>
      <t>t-1</t>
    </r>
    <r>
      <rPr>
        <sz val="12"/>
        <color rgb="FFFF0000"/>
        <rFont val="Times New Roman"/>
        <family val="1"/>
      </rPr>
      <t>) - ICS</t>
    </r>
    <r>
      <rPr>
        <sz val="12"/>
        <color rgb="FFFF0000"/>
        <rFont val="標楷體"/>
        <family val="4"/>
        <charset val="136"/>
      </rPr>
      <t>下</t>
    </r>
    <r>
      <rPr>
        <sz val="12"/>
        <color rgb="FFFF0000"/>
        <rFont val="Times New Roman"/>
        <family val="1"/>
      </rPr>
      <t>(MOCE</t>
    </r>
    <r>
      <rPr>
        <sz val="11"/>
        <color rgb="FFFF0000"/>
        <rFont val="Times New Roman"/>
        <family val="1"/>
      </rPr>
      <t>t</t>
    </r>
    <r>
      <rPr>
        <sz val="12"/>
        <color rgb="FFFF0000"/>
        <rFont val="Times New Roman"/>
        <family val="1"/>
      </rPr>
      <t xml:space="preserve"> - MOCE</t>
    </r>
    <r>
      <rPr>
        <sz val="11"/>
        <color rgb="FFFF0000"/>
        <rFont val="Times New Roman"/>
        <family val="1"/>
      </rPr>
      <t>t-1</t>
    </r>
    <r>
      <rPr>
        <sz val="12"/>
        <color rgb="FFFF0000"/>
        <rFont val="Times New Roman"/>
        <family val="1"/>
      </rPr>
      <t>)</t>
    </r>
    <phoneticPr fontId="20" type="noConversion"/>
  </si>
  <si>
    <r>
      <t xml:space="preserve">IFRS17 </t>
    </r>
    <r>
      <rPr>
        <sz val="12"/>
        <color rgb="FFFF0000"/>
        <rFont val="標楷體"/>
        <family val="4"/>
        <charset val="136"/>
      </rPr>
      <t>下</t>
    </r>
    <r>
      <rPr>
        <sz val="12"/>
        <color rgb="FFFF0000"/>
        <rFont val="Times New Roman"/>
        <family val="1"/>
      </rPr>
      <t>CSM</t>
    </r>
    <r>
      <rPr>
        <sz val="11"/>
        <color rgb="FFFF0000"/>
        <rFont val="Times New Roman"/>
        <family val="1"/>
      </rPr>
      <t xml:space="preserve">t </t>
    </r>
    <r>
      <rPr>
        <sz val="12"/>
        <color rgb="FFFF0000"/>
        <rFont val="Times New Roman"/>
        <family val="1"/>
      </rPr>
      <t>- IFRS17</t>
    </r>
    <r>
      <rPr>
        <sz val="12"/>
        <color rgb="FFFF0000"/>
        <rFont val="標楷體"/>
        <family val="4"/>
        <charset val="136"/>
      </rPr>
      <t>下</t>
    </r>
    <r>
      <rPr>
        <sz val="12"/>
        <color rgb="FFFF0000"/>
        <rFont val="Times New Roman"/>
        <family val="1"/>
      </rPr>
      <t>CSM</t>
    </r>
    <r>
      <rPr>
        <sz val="10"/>
        <color rgb="FFFF0000"/>
        <rFont val="Times New Roman"/>
        <family val="1"/>
      </rPr>
      <t>t-1</t>
    </r>
    <phoneticPr fontId="20" type="noConversion"/>
  </si>
  <si>
    <r>
      <t>IFRS17</t>
    </r>
    <r>
      <rPr>
        <sz val="12"/>
        <color rgb="FFFF0000"/>
        <rFont val="標楷體"/>
        <family val="4"/>
        <charset val="136"/>
      </rPr>
      <t>下保單借款</t>
    </r>
    <r>
      <rPr>
        <sz val="12"/>
        <color rgb="FFFF0000"/>
        <rFont val="Times New Roman"/>
        <family val="1"/>
      </rPr>
      <t>FCF</t>
    </r>
    <r>
      <rPr>
        <sz val="11"/>
        <color rgb="FFFF0000"/>
        <rFont val="Times New Roman"/>
        <family val="1"/>
      </rPr>
      <t xml:space="preserve">t </t>
    </r>
    <r>
      <rPr>
        <sz val="12"/>
        <color rgb="FFFF0000"/>
        <rFont val="Times New Roman"/>
        <family val="1"/>
      </rPr>
      <t>- IFRS17</t>
    </r>
    <r>
      <rPr>
        <sz val="12"/>
        <color rgb="FFFF0000"/>
        <rFont val="標楷體"/>
        <family val="4"/>
        <charset val="136"/>
      </rPr>
      <t>下保單借款</t>
    </r>
    <r>
      <rPr>
        <sz val="12"/>
        <color rgb="FFFF0000"/>
        <rFont val="Times New Roman"/>
        <family val="1"/>
      </rPr>
      <t>FCF</t>
    </r>
    <r>
      <rPr>
        <sz val="10"/>
        <color rgb="FFFF0000"/>
        <rFont val="Times New Roman"/>
        <family val="1"/>
      </rPr>
      <t>t-1</t>
    </r>
    <phoneticPr fontId="20" type="noConversion"/>
  </si>
  <si>
    <r>
      <rPr>
        <sz val="12"/>
        <rFont val="標楷體"/>
        <family val="4"/>
        <charset val="136"/>
      </rPr>
      <t>註</t>
    </r>
    <r>
      <rPr>
        <sz val="12"/>
        <rFont val="Times New Roman"/>
        <family val="1"/>
      </rPr>
      <t>1</t>
    </r>
    <r>
      <rPr>
        <sz val="12"/>
        <rFont val="標楷體"/>
        <family val="4"/>
        <charset val="136"/>
      </rPr>
      <t>：請分析</t>
    </r>
    <r>
      <rPr>
        <sz val="12"/>
        <rFont val="Times New Roman"/>
        <family val="1"/>
      </rPr>
      <t>(A)</t>
    </r>
    <r>
      <rPr>
        <sz val="12"/>
        <rFont val="標楷體"/>
        <family val="4"/>
        <charset val="136"/>
      </rPr>
      <t>或</t>
    </r>
    <r>
      <rPr>
        <sz val="12"/>
        <color rgb="FFFF0000"/>
        <rFont val="Times New Roman"/>
        <family val="1"/>
      </rPr>
      <t>(B-1)</t>
    </r>
    <r>
      <rPr>
        <sz val="12"/>
        <color rgb="FFFF0000"/>
        <rFont val="標楷體"/>
        <family val="4"/>
        <charset val="136"/>
      </rPr>
      <t>或</t>
    </r>
    <r>
      <rPr>
        <sz val="12"/>
        <color rgb="FFFF0000"/>
        <rFont val="Times New Roman"/>
        <family val="1"/>
      </rPr>
      <t>(B-2)</t>
    </r>
    <r>
      <rPr>
        <sz val="12"/>
        <rFont val="標楷體"/>
        <family val="4"/>
        <charset val="136"/>
      </rPr>
      <t>之不同情境下</t>
    </r>
    <r>
      <rPr>
        <sz val="12"/>
        <rFont val="Times New Roman"/>
        <family val="1"/>
      </rPr>
      <t>ICS</t>
    </r>
    <r>
      <rPr>
        <sz val="12"/>
        <rFont val="標楷體"/>
        <family val="4"/>
        <charset val="136"/>
      </rPr>
      <t>自有資本增加數的合理性。</t>
    </r>
    <phoneticPr fontId="20" type="noConversion"/>
  </si>
  <si>
    <r>
      <rPr>
        <sz val="12"/>
        <rFont val="標楷體"/>
        <family val="4"/>
        <charset val="136"/>
      </rPr>
      <t>※下述</t>
    </r>
    <r>
      <rPr>
        <sz val="12"/>
        <rFont val="Times New Roman"/>
        <family val="1"/>
      </rPr>
      <t>(A)</t>
    </r>
    <r>
      <rPr>
        <sz val="12"/>
        <rFont val="新細明體"/>
        <family val="1"/>
        <charset val="136"/>
      </rPr>
      <t>、</t>
    </r>
    <r>
      <rPr>
        <sz val="12"/>
        <color rgb="FFFF0000"/>
        <rFont val="Times New Roman"/>
        <family val="1"/>
      </rPr>
      <t>(B-1)</t>
    </r>
    <r>
      <rPr>
        <sz val="12"/>
        <color rgb="FFFF0000"/>
        <rFont val="標楷體"/>
        <family val="1"/>
        <charset val="136"/>
      </rPr>
      <t>或</t>
    </r>
    <r>
      <rPr>
        <sz val="12"/>
        <color rgb="FFFF0000"/>
        <rFont val="Times New Roman"/>
        <family val="1"/>
      </rPr>
      <t>(B-2)</t>
    </r>
    <r>
      <rPr>
        <sz val="12"/>
        <rFont val="標楷體"/>
        <family val="4"/>
        <charset val="136"/>
      </rPr>
      <t>可擇一填列：</t>
    </r>
    <phoneticPr fontId="20" type="noConversion"/>
  </si>
  <si>
    <t>(2)-(1)</t>
  </si>
  <si>
    <t>(4)-(3)</t>
  </si>
  <si>
    <t>自用不動產評價損益</t>
    <phoneticPr fontId="20" type="noConversion"/>
  </si>
  <si>
    <r>
      <rPr>
        <sz val="12"/>
        <color rgb="FFFF0000"/>
        <rFont val="標楷體"/>
        <family val="4"/>
        <charset val="136"/>
      </rPr>
      <t>基礎情境</t>
    </r>
  </si>
  <si>
    <r>
      <t>(</t>
    </r>
    <r>
      <rPr>
        <sz val="12"/>
        <color rgb="FFFF0000"/>
        <rFont val="標楷體"/>
        <family val="4"/>
        <charset val="136"/>
      </rPr>
      <t>單位：億元</t>
    </r>
    <r>
      <rPr>
        <sz val="12"/>
        <color rgb="FFFF0000"/>
        <rFont val="Times New Roman"/>
        <family val="1"/>
      </rPr>
      <t>/%)</t>
    </r>
  </si>
  <si>
    <r>
      <t>(2)</t>
    </r>
    <r>
      <rPr>
        <sz val="12"/>
        <color rgb="FFFF0000"/>
        <rFont val="標楷體"/>
        <family val="4"/>
        <charset val="136"/>
      </rPr>
      <t>所屬區隔帳戶</t>
    </r>
    <r>
      <rPr>
        <sz val="12"/>
        <color rgb="FFFF0000"/>
        <rFont val="Times New Roman"/>
        <family val="1"/>
      </rPr>
      <t>ICS</t>
    </r>
    <r>
      <rPr>
        <sz val="12"/>
        <color rgb="FFFF0000"/>
        <rFont val="標楷體"/>
        <family val="4"/>
        <charset val="136"/>
      </rPr>
      <t>負債</t>
    </r>
    <r>
      <rPr>
        <sz val="12"/>
        <color rgb="FFFF0000"/>
        <rFont val="Times New Roman"/>
        <family val="1"/>
      </rPr>
      <t>(@114/12/31)
        (</t>
    </r>
    <r>
      <rPr>
        <sz val="12"/>
        <color rgb="FFFF0000"/>
        <rFont val="標楷體"/>
        <family val="4"/>
        <charset val="136"/>
      </rPr>
      <t>所屬區隔帳戶名稱</t>
    </r>
    <r>
      <rPr>
        <sz val="12"/>
        <color rgb="FFFF0000"/>
        <rFont val="Times New Roman"/>
        <family val="1"/>
      </rPr>
      <t>:       )</t>
    </r>
    <phoneticPr fontId="20" type="noConversion"/>
  </si>
  <si>
    <r>
      <t>(3)</t>
    </r>
    <r>
      <rPr>
        <sz val="12"/>
        <color rgb="FFFF0000"/>
        <rFont val="標楷體"/>
        <family val="4"/>
        <charset val="136"/>
      </rPr>
      <t>貼標資產比例</t>
    </r>
    <r>
      <rPr>
        <sz val="12"/>
        <color rgb="FFFF0000"/>
        <rFont val="Times New Roman"/>
        <family val="1"/>
      </rPr>
      <t>=(1)/(2)</t>
    </r>
    <phoneticPr fontId="20" type="noConversion"/>
  </si>
  <si>
    <r>
      <t>(1)</t>
    </r>
    <r>
      <rPr>
        <sz val="12"/>
        <color rgb="FFFF0000"/>
        <rFont val="標楷體"/>
        <family val="4"/>
        <charset val="136"/>
      </rPr>
      <t>申請過渡業務之</t>
    </r>
    <r>
      <rPr>
        <sz val="12"/>
        <color rgb="FFFF0000"/>
        <rFont val="Times New Roman"/>
        <family val="1"/>
      </rPr>
      <t>ICS</t>
    </r>
    <r>
      <rPr>
        <sz val="12"/>
        <color rgb="FFFF0000"/>
        <rFont val="標楷體"/>
        <family val="4"/>
        <charset val="136"/>
      </rPr>
      <t>負債</t>
    </r>
    <r>
      <rPr>
        <sz val="12"/>
        <color rgb="FFFF0000"/>
        <rFont val="Times New Roman"/>
        <family val="1"/>
      </rPr>
      <t>(@114/12/31)</t>
    </r>
    <phoneticPr fontId="20" type="noConversion"/>
  </si>
  <si>
    <r>
      <rPr>
        <sz val="12"/>
        <color rgb="FFFF0000"/>
        <rFont val="標楷體"/>
        <family val="4"/>
        <charset val="136"/>
      </rPr>
      <t>資產類別</t>
    </r>
  </si>
  <si>
    <r>
      <t>(1)RBC</t>
    </r>
    <r>
      <rPr>
        <sz val="10"/>
        <color rgb="FFFF0000"/>
        <rFont val="標楷體"/>
        <family val="4"/>
        <charset val="136"/>
      </rPr>
      <t>基礎</t>
    </r>
  </si>
  <si>
    <r>
      <t>(2)ICS</t>
    </r>
    <r>
      <rPr>
        <sz val="10"/>
        <color rgb="FFFF0000"/>
        <rFont val="標楷體"/>
        <family val="4"/>
        <charset val="136"/>
      </rPr>
      <t>基礎</t>
    </r>
  </si>
  <si>
    <r>
      <t>RBC</t>
    </r>
    <r>
      <rPr>
        <sz val="10"/>
        <color rgb="FFFF0000"/>
        <rFont val="標楷體"/>
        <family val="4"/>
        <charset val="136"/>
      </rPr>
      <t>基礎</t>
    </r>
  </si>
  <si>
    <r>
      <t>ICS</t>
    </r>
    <r>
      <rPr>
        <sz val="10"/>
        <color rgb="FFFF0000"/>
        <rFont val="標楷體"/>
        <family val="4"/>
        <charset val="136"/>
      </rPr>
      <t>基礎</t>
    </r>
  </si>
  <si>
    <r>
      <t>(3)RBC</t>
    </r>
    <r>
      <rPr>
        <sz val="10"/>
        <color rgb="FFFF0000"/>
        <rFont val="標楷體"/>
        <family val="4"/>
        <charset val="136"/>
      </rPr>
      <t>基礎</t>
    </r>
  </si>
  <si>
    <r>
      <t>(4)ICS</t>
    </r>
    <r>
      <rPr>
        <sz val="10"/>
        <color rgb="FFFF0000"/>
        <rFont val="標楷體"/>
        <family val="4"/>
        <charset val="136"/>
      </rPr>
      <t>基礎</t>
    </r>
  </si>
  <si>
    <r>
      <rPr>
        <sz val="12"/>
        <color rgb="FFFF0000"/>
        <rFont val="標楷體"/>
        <family val="4"/>
        <charset val="136"/>
      </rPr>
      <t>現金</t>
    </r>
  </si>
  <si>
    <r>
      <rPr>
        <sz val="12"/>
        <color rgb="FFFF0000"/>
        <rFont val="標楷體"/>
        <family val="4"/>
        <charset val="136"/>
      </rPr>
      <t>股票</t>
    </r>
  </si>
  <si>
    <r>
      <rPr>
        <sz val="12"/>
        <color rgb="FFFF0000"/>
        <rFont val="標楷體"/>
        <family val="4"/>
        <charset val="136"/>
      </rPr>
      <t>不動產</t>
    </r>
  </si>
  <si>
    <r>
      <rPr>
        <sz val="12"/>
        <color rgb="FFFF0000"/>
        <rFont val="標楷體"/>
        <family val="4"/>
        <charset val="136"/>
      </rPr>
      <t>放款</t>
    </r>
  </si>
  <si>
    <r>
      <rPr>
        <sz val="12"/>
        <color rgb="FFFF0000"/>
        <rFont val="標楷體"/>
        <family val="4"/>
        <charset val="136"/>
      </rPr>
      <t>保單貸款</t>
    </r>
  </si>
  <si>
    <r>
      <rPr>
        <sz val="12"/>
        <color rgb="FFFF0000"/>
        <rFont val="標楷體"/>
        <family val="4"/>
        <charset val="136"/>
      </rPr>
      <t>固定收益</t>
    </r>
    <phoneticPr fontId="20" type="noConversion"/>
  </si>
  <si>
    <r>
      <rPr>
        <sz val="12"/>
        <color rgb="FFFF0000"/>
        <rFont val="標楷體"/>
        <family val="4"/>
        <charset val="136"/>
      </rPr>
      <t>合計</t>
    </r>
    <phoneticPr fontId="20" type="noConversion"/>
  </si>
  <si>
    <r>
      <rPr>
        <sz val="12"/>
        <color rgb="FFFF0000"/>
        <rFont val="標楷體"/>
        <family val="4"/>
        <charset val="136"/>
      </rPr>
      <t>淨資產過渡業務所屬</t>
    </r>
    <r>
      <rPr>
        <sz val="12"/>
        <color rgb="FFFF0000"/>
        <rFont val="Times New Roman"/>
        <family val="1"/>
      </rPr>
      <t>ICS</t>
    </r>
    <r>
      <rPr>
        <sz val="12"/>
        <color rgb="FFFF0000"/>
        <rFont val="標楷體"/>
        <family val="4"/>
        <charset val="136"/>
      </rPr>
      <t>區隔帳戶</t>
    </r>
    <r>
      <rPr>
        <sz val="12"/>
        <color rgb="FFFF0000"/>
        <rFont val="Times New Roman"/>
        <family val="1"/>
      </rPr>
      <t>(@114/12/31)</t>
    </r>
  </si>
  <si>
    <r>
      <rPr>
        <sz val="12"/>
        <color rgb="FFFF0000"/>
        <rFont val="標楷體"/>
        <family val="4"/>
        <charset val="136"/>
      </rPr>
      <t>淨資產過渡業務之既有貼標資產</t>
    </r>
    <r>
      <rPr>
        <sz val="12"/>
        <color rgb="FFFF0000"/>
        <rFont val="Times New Roman"/>
        <family val="1"/>
      </rPr>
      <t xml:space="preserve">(@114/12/31) </t>
    </r>
  </si>
  <si>
    <r>
      <rPr>
        <sz val="12"/>
        <color rgb="FFFF0000"/>
        <rFont val="標楷體"/>
        <family val="4"/>
        <charset val="136"/>
      </rPr>
      <t>金額</t>
    </r>
    <r>
      <rPr>
        <sz val="12"/>
        <color rgb="FFFF0000"/>
        <rFont val="Times New Roman"/>
        <family val="1"/>
      </rPr>
      <t>(</t>
    </r>
    <r>
      <rPr>
        <sz val="12"/>
        <color rgb="FFFF0000"/>
        <rFont val="標楷體"/>
        <family val="4"/>
        <charset val="136"/>
      </rPr>
      <t>億元</t>
    </r>
    <r>
      <rPr>
        <sz val="12"/>
        <color rgb="FFFF0000"/>
        <rFont val="Times New Roman"/>
        <family val="1"/>
      </rPr>
      <t>)</t>
    </r>
  </si>
  <si>
    <r>
      <rPr>
        <sz val="12"/>
        <color rgb="FFFF0000"/>
        <rFont val="標楷體"/>
        <family val="4"/>
        <charset val="136"/>
      </rPr>
      <t>占比</t>
    </r>
    <r>
      <rPr>
        <sz val="12"/>
        <color rgb="FFFF0000"/>
        <rFont val="Times New Roman"/>
        <family val="1"/>
      </rPr>
      <t>(%)</t>
    </r>
  </si>
  <si>
    <r>
      <rPr>
        <sz val="12"/>
        <color rgb="FFFF0000"/>
        <rFont val="標楷體"/>
        <family val="4"/>
        <charset val="136"/>
      </rPr>
      <t>其他</t>
    </r>
    <r>
      <rPr>
        <sz val="12"/>
        <color rgb="FFFF0000"/>
        <rFont val="Times New Roman"/>
        <family val="1"/>
      </rPr>
      <t>(</t>
    </r>
    <r>
      <rPr>
        <sz val="12"/>
        <color rgb="FFFF0000"/>
        <rFont val="標楷體"/>
        <family val="4"/>
        <charset val="136"/>
      </rPr>
      <t>請說明</t>
    </r>
    <r>
      <rPr>
        <sz val="12"/>
        <color rgb="FFFF0000"/>
        <rFont val="Times New Roman"/>
        <family val="1"/>
      </rPr>
      <t>)</t>
    </r>
  </si>
  <si>
    <r>
      <t>(1)</t>
    </r>
    <r>
      <rPr>
        <sz val="12"/>
        <color rgb="FFFF0000"/>
        <rFont val="標楷體"/>
        <family val="4"/>
        <charset val="136"/>
      </rPr>
      <t>上述過渡業務之總</t>
    </r>
    <r>
      <rPr>
        <sz val="12"/>
        <color rgb="FFFF0000"/>
        <rFont val="Times New Roman"/>
        <family val="1"/>
      </rPr>
      <t>ICS</t>
    </r>
    <r>
      <rPr>
        <sz val="12"/>
        <color rgb="FFFF0000"/>
        <rFont val="標楷體"/>
        <family val="4"/>
        <charset val="136"/>
      </rPr>
      <t>資產數先扣除可直接歸屬於之</t>
    </r>
    <r>
      <rPr>
        <sz val="12"/>
        <color rgb="FFFF0000"/>
        <rFont val="Times New Roman"/>
        <family val="1"/>
      </rPr>
      <t>ICS</t>
    </r>
    <r>
      <rPr>
        <sz val="12"/>
        <color rgb="FFFF0000"/>
        <rFont val="標楷體"/>
        <family val="4"/>
        <charset val="136"/>
      </rPr>
      <t>資產總數後，求得調整後總</t>
    </r>
    <r>
      <rPr>
        <sz val="12"/>
        <color rgb="FFFF0000"/>
        <rFont val="Times New Roman"/>
        <family val="1"/>
      </rPr>
      <t>ICS</t>
    </r>
    <r>
      <rPr>
        <sz val="12"/>
        <color rgb="FFFF0000"/>
        <rFont val="標楷體"/>
        <family val="4"/>
        <charset val="136"/>
      </rPr>
      <t>資產數。</t>
    </r>
    <phoneticPr fontId="20" type="noConversion"/>
  </si>
  <si>
    <r>
      <t>(2)</t>
    </r>
    <r>
      <rPr>
        <sz val="12"/>
        <color rgb="FFFF0000"/>
        <rFont val="標楷體"/>
        <family val="4"/>
        <charset val="136"/>
      </rPr>
      <t>其他各類資產之</t>
    </r>
    <r>
      <rPr>
        <sz val="12"/>
        <color rgb="FFFF0000"/>
        <rFont val="Times New Roman"/>
        <family val="1"/>
      </rPr>
      <t>ICS</t>
    </r>
    <r>
      <rPr>
        <sz val="12"/>
        <color rgb="FFFF0000"/>
        <rFont val="標楷體"/>
        <family val="4"/>
        <charset val="136"/>
      </rPr>
      <t>資產數，以該調整後總</t>
    </r>
    <r>
      <rPr>
        <sz val="12"/>
        <color rgb="FFFF0000"/>
        <rFont val="Times New Roman"/>
        <family val="1"/>
      </rPr>
      <t>ICS</t>
    </r>
    <r>
      <rPr>
        <sz val="12"/>
        <color rgb="FFFF0000"/>
        <rFont val="標楷體"/>
        <family val="4"/>
        <charset val="136"/>
      </rPr>
      <t>資產數，乘以其他各類資產</t>
    </r>
    <r>
      <rPr>
        <sz val="12"/>
        <color rgb="FFFF0000"/>
        <rFont val="Times New Roman"/>
        <family val="1"/>
      </rPr>
      <t>ICS</t>
    </r>
    <r>
      <rPr>
        <sz val="12"/>
        <color rgb="FFFF0000"/>
        <rFont val="標楷體"/>
        <family val="4"/>
        <charset val="136"/>
      </rPr>
      <t>資產數占所屬區隔帳戶</t>
    </r>
    <r>
      <rPr>
        <sz val="12"/>
        <color rgb="FFFF0000"/>
        <rFont val="Times New Roman"/>
        <family val="1"/>
      </rPr>
      <t>ICS</t>
    </r>
    <r>
      <rPr>
        <sz val="12"/>
        <color rgb="FFFF0000"/>
        <rFont val="標楷體"/>
        <family val="4"/>
        <charset val="136"/>
      </rPr>
      <t>資產總數之比率，計算求得申請過渡業務其他各類資產之</t>
    </r>
    <r>
      <rPr>
        <sz val="12"/>
        <color rgb="FFFF0000"/>
        <rFont val="Times New Roman"/>
        <family val="1"/>
      </rPr>
      <t>ICS</t>
    </r>
    <r>
      <rPr>
        <sz val="12"/>
        <color rgb="FFFF0000"/>
        <rFont val="標楷體"/>
        <family val="4"/>
        <charset val="136"/>
      </rPr>
      <t>資產數。</t>
    </r>
    <phoneticPr fontId="20" type="noConversion"/>
  </si>
  <si>
    <r>
      <rPr>
        <sz val="12"/>
        <color rgb="FFFF0000"/>
        <rFont val="標楷體"/>
        <family val="4"/>
        <charset val="136"/>
      </rPr>
      <t>固定收益資產之剩餘年限</t>
    </r>
  </si>
  <si>
    <r>
      <rPr>
        <sz val="12"/>
        <color rgb="FFFF0000"/>
        <rFont val="標楷體"/>
        <family val="4"/>
        <charset val="136"/>
      </rPr>
      <t>金額</t>
    </r>
  </si>
  <si>
    <r>
      <rPr>
        <sz val="12"/>
        <color rgb="FFFF0000"/>
        <rFont val="標楷體"/>
        <family val="4"/>
        <charset val="136"/>
      </rPr>
      <t>占比</t>
    </r>
  </si>
  <si>
    <r>
      <t>5</t>
    </r>
    <r>
      <rPr>
        <sz val="12"/>
        <color rgb="FFFF0000"/>
        <rFont val="標楷體"/>
        <family val="4"/>
        <charset val="136"/>
      </rPr>
      <t>年以內</t>
    </r>
  </si>
  <si>
    <r>
      <t>6-10</t>
    </r>
    <r>
      <rPr>
        <sz val="12"/>
        <color rgb="FFFF0000"/>
        <rFont val="標楷體"/>
        <family val="4"/>
        <charset val="136"/>
      </rPr>
      <t>年</t>
    </r>
  </si>
  <si>
    <r>
      <t>11-15</t>
    </r>
    <r>
      <rPr>
        <sz val="12"/>
        <color rgb="FFFF0000"/>
        <rFont val="標楷體"/>
        <family val="4"/>
        <charset val="136"/>
      </rPr>
      <t>年</t>
    </r>
  </si>
  <si>
    <r>
      <t>15</t>
    </r>
    <r>
      <rPr>
        <sz val="12"/>
        <color rgb="FFFF0000"/>
        <rFont val="標楷體"/>
        <family val="4"/>
        <charset val="136"/>
      </rPr>
      <t>年以上</t>
    </r>
  </si>
  <si>
    <r>
      <rPr>
        <sz val="12"/>
        <color rgb="FFFF0000"/>
        <rFont val="標楷體"/>
        <family val="4"/>
        <charset val="136"/>
      </rPr>
      <t>合計</t>
    </r>
  </si>
  <si>
    <r>
      <t>RBC</t>
    </r>
    <r>
      <rPr>
        <sz val="12"/>
        <rFont val="標楷體"/>
        <family val="4"/>
        <charset val="136"/>
      </rPr>
      <t>基礎</t>
    </r>
  </si>
  <si>
    <r>
      <t>(1)</t>
    </r>
    <r>
      <rPr>
        <sz val="12"/>
        <rFont val="標楷體"/>
        <family val="4"/>
        <charset val="136"/>
      </rPr>
      <t>淨資產過渡業務之接軌日既有貼標資產</t>
    </r>
    <phoneticPr fontId="69" type="noConversion"/>
  </si>
  <si>
    <r>
      <t>(2)</t>
    </r>
    <r>
      <rPr>
        <sz val="12"/>
        <rFont val="標楷體"/>
        <family val="4"/>
        <charset val="136"/>
      </rPr>
      <t>淨資產過渡業務之接軌日有效契約準備金</t>
    </r>
    <phoneticPr fontId="69" type="noConversion"/>
  </si>
  <si>
    <r>
      <t>ICS</t>
    </r>
    <r>
      <rPr>
        <sz val="12"/>
        <rFont val="標楷體"/>
        <family val="4"/>
        <charset val="136"/>
      </rPr>
      <t>基礎</t>
    </r>
  </si>
  <si>
    <r>
      <t>(4)</t>
    </r>
    <r>
      <rPr>
        <sz val="12"/>
        <rFont val="標楷體"/>
        <family val="4"/>
        <charset val="136"/>
      </rPr>
      <t>淨資產過渡業務之接軌日既有貼標資產</t>
    </r>
    <phoneticPr fontId="69" type="noConversion"/>
  </si>
  <si>
    <r>
      <t>(5)</t>
    </r>
    <r>
      <rPr>
        <sz val="12"/>
        <rFont val="標楷體"/>
        <family val="4"/>
        <charset val="136"/>
      </rPr>
      <t>淨資產過渡業務之接軌日有效契約準備金</t>
    </r>
    <phoneticPr fontId="69" type="noConversion"/>
  </si>
  <si>
    <r>
      <t>(8)</t>
    </r>
    <r>
      <rPr>
        <sz val="12"/>
        <rFont val="標楷體"/>
        <family val="4"/>
        <charset val="136"/>
      </rPr>
      <t>適用比例</t>
    </r>
    <phoneticPr fontId="69" type="noConversion"/>
  </si>
  <si>
    <r>
      <t>(8)</t>
    </r>
    <r>
      <rPr>
        <sz val="12"/>
        <rFont val="標楷體"/>
        <family val="4"/>
        <charset val="136"/>
      </rPr>
      <t>適用比例</t>
    </r>
    <r>
      <rPr>
        <sz val="12"/>
        <color theme="1"/>
        <rFont val="標楷體"/>
        <family val="4"/>
        <charset val="136"/>
      </rPr>
      <t/>
    </r>
    <phoneticPr fontId="69" type="noConversion"/>
  </si>
  <si>
    <r>
      <rPr>
        <sz val="12"/>
        <rFont val="標楷體"/>
        <family val="4"/>
        <charset val="136"/>
      </rPr>
      <t>最新利率情境</t>
    </r>
    <phoneticPr fontId="69" type="noConversion"/>
  </si>
  <si>
    <r>
      <t>(3)</t>
    </r>
    <r>
      <rPr>
        <sz val="12"/>
        <rFont val="標楷體"/>
        <family val="4"/>
        <charset val="136"/>
      </rPr>
      <t>淨資產過渡業務之</t>
    </r>
    <r>
      <rPr>
        <sz val="12"/>
        <rFont val="Times New Roman"/>
        <family val="1"/>
      </rPr>
      <t>RBC</t>
    </r>
    <r>
      <rPr>
        <sz val="12"/>
        <rFont val="標楷體"/>
        <family val="4"/>
        <charset val="136"/>
      </rPr>
      <t>淨資產</t>
    </r>
    <r>
      <rPr>
        <sz val="12"/>
        <rFont val="Times New Roman"/>
        <family val="1"/>
      </rPr>
      <t>=(1)-(2)</t>
    </r>
    <phoneticPr fontId="69" type="noConversion"/>
  </si>
  <si>
    <r>
      <t>(6)</t>
    </r>
    <r>
      <rPr>
        <sz val="12"/>
        <rFont val="標楷體"/>
        <family val="4"/>
        <charset val="136"/>
      </rPr>
      <t>申請過渡業務之</t>
    </r>
    <r>
      <rPr>
        <sz val="12"/>
        <rFont val="Times New Roman"/>
        <family val="1"/>
      </rPr>
      <t>ICS</t>
    </r>
    <r>
      <rPr>
        <sz val="12"/>
        <rFont val="標楷體"/>
        <family val="4"/>
        <charset val="136"/>
      </rPr>
      <t>淨資產</t>
    </r>
    <r>
      <rPr>
        <sz val="12"/>
        <rFont val="Times New Roman"/>
        <family val="1"/>
      </rPr>
      <t>=(4)-(5)</t>
    </r>
    <phoneticPr fontId="69" type="noConversion"/>
  </si>
  <si>
    <r>
      <t>(7)</t>
    </r>
    <r>
      <rPr>
        <sz val="12"/>
        <rFont val="標楷體"/>
        <family val="4"/>
        <charset val="136"/>
      </rPr>
      <t>申請過渡業務之</t>
    </r>
    <r>
      <rPr>
        <sz val="12"/>
        <rFont val="Times New Roman"/>
        <family val="1"/>
      </rPr>
      <t>ICS</t>
    </r>
    <r>
      <rPr>
        <sz val="12"/>
        <rFont val="標楷體"/>
        <family val="4"/>
        <charset val="136"/>
      </rPr>
      <t>淨資產下降影響數</t>
    </r>
    <r>
      <rPr>
        <sz val="12"/>
        <rFont val="Times New Roman"/>
        <family val="1"/>
      </rPr>
      <t>(</t>
    </r>
    <r>
      <rPr>
        <sz val="12"/>
        <rFont val="標楷體"/>
        <family val="4"/>
        <charset val="136"/>
      </rPr>
      <t>稅前</t>
    </r>
    <r>
      <rPr>
        <sz val="12"/>
        <rFont val="Times New Roman"/>
        <family val="1"/>
      </rPr>
      <t>)=Max((3)-(6),0)</t>
    </r>
    <phoneticPr fontId="69" type="noConversion"/>
  </si>
  <si>
    <r>
      <t>(9)ICS</t>
    </r>
    <r>
      <rPr>
        <sz val="12"/>
        <rFont val="標楷體"/>
        <family val="4"/>
        <charset val="136"/>
      </rPr>
      <t>淨資產過渡措施調整數</t>
    </r>
    <r>
      <rPr>
        <sz val="12"/>
        <rFont val="Times New Roman"/>
        <family val="1"/>
      </rPr>
      <t>(</t>
    </r>
    <r>
      <rPr>
        <sz val="12"/>
        <rFont val="標楷體"/>
        <family val="4"/>
        <charset val="136"/>
      </rPr>
      <t>稅後</t>
    </r>
    <r>
      <rPr>
        <sz val="12"/>
        <rFont val="Times New Roman"/>
        <family val="1"/>
      </rPr>
      <t>)=(7)*(8)*80%</t>
    </r>
    <phoneticPr fontId="69" type="noConversion"/>
  </si>
  <si>
    <r>
      <t>(3)</t>
    </r>
    <r>
      <rPr>
        <sz val="12"/>
        <rFont val="標楷體"/>
        <family val="4"/>
        <charset val="136"/>
      </rPr>
      <t>淨資產過渡業務之</t>
    </r>
    <r>
      <rPr>
        <sz val="12"/>
        <rFont val="Times New Roman"/>
        <family val="1"/>
      </rPr>
      <t>RBC</t>
    </r>
    <r>
      <rPr>
        <sz val="12"/>
        <rFont val="標楷體"/>
        <family val="4"/>
        <charset val="136"/>
      </rPr>
      <t>淨資產</t>
    </r>
    <r>
      <rPr>
        <sz val="12"/>
        <rFont val="Times New Roman"/>
        <family val="1"/>
      </rPr>
      <t>=(1)-(2)</t>
    </r>
    <r>
      <rPr>
        <sz val="12"/>
        <rFont val="新細明體"/>
        <family val="1"/>
        <charset val="136"/>
      </rPr>
      <t/>
    </r>
    <phoneticPr fontId="69" type="noConversion"/>
  </si>
  <si>
    <r>
      <t>(6)</t>
    </r>
    <r>
      <rPr>
        <sz val="12"/>
        <rFont val="標楷體"/>
        <family val="4"/>
        <charset val="136"/>
      </rPr>
      <t>申請過渡業務之</t>
    </r>
    <r>
      <rPr>
        <sz val="12"/>
        <rFont val="Times New Roman"/>
        <family val="1"/>
      </rPr>
      <t>ICS</t>
    </r>
    <r>
      <rPr>
        <sz val="12"/>
        <rFont val="標楷體"/>
        <family val="4"/>
        <charset val="136"/>
      </rPr>
      <t>淨資產</t>
    </r>
    <r>
      <rPr>
        <sz val="12"/>
        <rFont val="Times New Roman"/>
        <family val="1"/>
      </rPr>
      <t>=(4)-(5)</t>
    </r>
    <r>
      <rPr>
        <sz val="12"/>
        <rFont val="新細明體"/>
        <family val="1"/>
        <charset val="136"/>
      </rPr>
      <t/>
    </r>
    <phoneticPr fontId="69" type="noConversion"/>
  </si>
  <si>
    <r>
      <t>(9)ICS</t>
    </r>
    <r>
      <rPr>
        <sz val="12"/>
        <rFont val="標楷體"/>
        <family val="4"/>
        <charset val="136"/>
      </rPr>
      <t>淨資產過渡措施調整數</t>
    </r>
    <r>
      <rPr>
        <sz val="12"/>
        <rFont val="Times New Roman"/>
        <family val="1"/>
      </rPr>
      <t>(</t>
    </r>
    <r>
      <rPr>
        <sz val="12"/>
        <rFont val="標楷體"/>
        <family val="4"/>
        <charset val="136"/>
      </rPr>
      <t>稅後</t>
    </r>
    <r>
      <rPr>
        <sz val="12"/>
        <rFont val="Times New Roman"/>
        <family val="1"/>
      </rPr>
      <t>)=(7)*(8)*80%</t>
    </r>
    <r>
      <rPr>
        <sz val="12"/>
        <rFont val="新細明體"/>
        <family val="1"/>
        <charset val="136"/>
      </rPr>
      <t/>
    </r>
    <phoneticPr fontId="69" type="noConversion"/>
  </si>
  <si>
    <r>
      <rPr>
        <sz val="12"/>
        <color rgb="FFFF0000"/>
        <rFont val="標楷體"/>
        <family val="4"/>
        <charset val="136"/>
      </rPr>
      <t>註</t>
    </r>
    <r>
      <rPr>
        <sz val="12"/>
        <color rgb="FFFF0000"/>
        <rFont val="Times New Roman"/>
        <family val="1"/>
      </rPr>
      <t>3</t>
    </r>
    <r>
      <rPr>
        <sz val="12"/>
        <color rgb="FFFF0000"/>
        <rFont val="標楷體"/>
        <family val="4"/>
        <charset val="136"/>
      </rPr>
      <t>請分析不同情境下</t>
    </r>
    <r>
      <rPr>
        <sz val="12"/>
        <color rgb="FFFF0000"/>
        <rFont val="Times New Roman"/>
        <family val="1"/>
      </rPr>
      <t>ICS</t>
    </r>
    <r>
      <rPr>
        <sz val="12"/>
        <color rgb="FFFF0000"/>
        <rFont val="標楷體"/>
        <family val="4"/>
        <charset val="136"/>
      </rPr>
      <t>淨資產過渡措施評估結果之合理性。</t>
    </r>
    <phoneticPr fontId="69" type="noConversion"/>
  </si>
  <si>
    <r>
      <rPr>
        <sz val="12"/>
        <color rgb="FFFF0000"/>
        <rFont val="標楷體"/>
        <family val="4"/>
        <charset val="136"/>
      </rPr>
      <t>註</t>
    </r>
    <r>
      <rPr>
        <sz val="12"/>
        <color rgb="FFFF0000"/>
        <rFont val="Times New Roman"/>
        <family val="1"/>
      </rPr>
      <t>1:</t>
    </r>
    <r>
      <rPr>
        <sz val="12"/>
        <color rgb="FFFF0000"/>
        <rFont val="標楷體"/>
        <family val="4"/>
        <charset val="136"/>
      </rPr>
      <t>請說明各類資產之圈選策略及合理性。</t>
    </r>
    <phoneticPr fontId="69" type="noConversion"/>
  </si>
  <si>
    <r>
      <rPr>
        <b/>
        <sz val="14"/>
        <rFont val="標楷體"/>
        <family val="4"/>
        <charset val="136"/>
      </rPr>
      <t>指定附表</t>
    </r>
    <r>
      <rPr>
        <b/>
        <sz val="14"/>
        <rFont val="Times New Roman"/>
        <family val="1"/>
      </rPr>
      <t>3-3-3</t>
    </r>
    <r>
      <rPr>
        <b/>
        <sz val="14"/>
        <rFont val="標楷體"/>
        <family val="4"/>
        <charset val="136"/>
      </rPr>
      <t>：</t>
    </r>
    <r>
      <rPr>
        <b/>
        <sz val="14"/>
        <rFont val="Times New Roman"/>
        <family val="1"/>
      </rPr>
      <t>ICS</t>
    </r>
    <r>
      <rPr>
        <b/>
        <sz val="14"/>
        <rFont val="標楷體"/>
        <family val="4"/>
        <charset val="136"/>
      </rPr>
      <t>淨資產過渡措施調整數之計算表</t>
    </r>
    <phoneticPr fontId="69" type="noConversion"/>
  </si>
  <si>
    <r>
      <rPr>
        <sz val="13"/>
        <rFont val="標楷體"/>
        <family val="4"/>
        <charset val="136"/>
      </rPr>
      <t>請依照下述淨資產過渡計算方式填列不同情境下之淨資產過渡措施調整數之計算表格：</t>
    </r>
    <phoneticPr fontId="69" type="noConversion"/>
  </si>
  <si>
    <r>
      <rPr>
        <b/>
        <sz val="12"/>
        <color rgb="FFFF0000"/>
        <rFont val="標楷體"/>
        <family val="4"/>
        <charset val="136"/>
      </rPr>
      <t>步驟一：</t>
    </r>
    <r>
      <rPr>
        <b/>
        <u/>
        <sz val="12"/>
        <color rgb="FFFF0000"/>
        <rFont val="標楷體"/>
        <family val="4"/>
        <charset val="136"/>
      </rPr>
      <t>決定過渡業務資產總數</t>
    </r>
    <phoneticPr fontId="20" type="noConversion"/>
  </si>
  <si>
    <r>
      <rPr>
        <sz val="12"/>
        <color rgb="FFFF0000"/>
        <rFont val="標楷體"/>
        <family val="4"/>
        <charset val="136"/>
      </rPr>
      <t>以申請過渡業務之</t>
    </r>
    <r>
      <rPr>
        <sz val="12"/>
        <color rgb="FFFF0000"/>
        <rFont val="Times New Roman"/>
        <family val="1"/>
      </rPr>
      <t>ICS</t>
    </r>
    <r>
      <rPr>
        <sz val="12"/>
        <color rgb="FFFF0000"/>
        <rFont val="標楷體"/>
        <family val="4"/>
        <charset val="136"/>
      </rPr>
      <t>負債佔所屬區隔帳戶</t>
    </r>
    <r>
      <rPr>
        <sz val="12"/>
        <color rgb="FFFF0000"/>
        <rFont val="Times New Roman"/>
        <family val="1"/>
      </rPr>
      <t>ICS</t>
    </r>
    <r>
      <rPr>
        <sz val="12"/>
        <color rgb="FFFF0000"/>
        <rFont val="標楷體"/>
        <family val="4"/>
        <charset val="136"/>
      </rPr>
      <t>負債之比例計算申請過渡業務之總</t>
    </r>
    <r>
      <rPr>
        <sz val="12"/>
        <color rgb="FFFF0000"/>
        <rFont val="Times New Roman"/>
        <family val="1"/>
      </rPr>
      <t>ICS</t>
    </r>
    <r>
      <rPr>
        <sz val="12"/>
        <color rgb="FFFF0000"/>
        <rFont val="標楷體"/>
        <family val="4"/>
        <charset val="136"/>
      </rPr>
      <t>資產數。</t>
    </r>
    <phoneticPr fontId="20" type="noConversion"/>
  </si>
  <si>
    <r>
      <rPr>
        <b/>
        <sz val="12"/>
        <color rgb="FFFF0000"/>
        <rFont val="標楷體"/>
        <family val="4"/>
        <charset val="136"/>
      </rPr>
      <t>步驟二：</t>
    </r>
    <r>
      <rPr>
        <b/>
        <u/>
        <sz val="12"/>
        <color rgb="FFFF0000"/>
        <rFont val="標楷體"/>
        <family val="4"/>
        <charset val="136"/>
      </rPr>
      <t>決定過渡業務各類資產之</t>
    </r>
    <r>
      <rPr>
        <b/>
        <u/>
        <sz val="12"/>
        <color rgb="FFFF0000"/>
        <rFont val="Times New Roman"/>
        <family val="1"/>
      </rPr>
      <t>ICS</t>
    </r>
    <r>
      <rPr>
        <b/>
        <u/>
        <sz val="12"/>
        <color rgb="FFFF0000"/>
        <rFont val="標楷體"/>
        <family val="4"/>
        <charset val="136"/>
      </rPr>
      <t>資產總數</t>
    </r>
  </si>
  <si>
    <r>
      <rPr>
        <b/>
        <sz val="12"/>
        <color rgb="FFFF0000"/>
        <rFont val="標楷體"/>
        <family val="4"/>
        <charset val="136"/>
      </rPr>
      <t>步驟三：</t>
    </r>
    <r>
      <rPr>
        <b/>
        <u/>
        <sz val="12"/>
        <color rgb="FFFF0000"/>
        <rFont val="標楷體"/>
        <family val="4"/>
        <charset val="136"/>
      </rPr>
      <t>其他各類資產以申請過渡業務</t>
    </r>
    <r>
      <rPr>
        <b/>
        <u/>
        <sz val="12"/>
        <color rgb="FFFF0000"/>
        <rFont val="Times New Roman"/>
        <family val="1"/>
      </rPr>
      <t>ICS</t>
    </r>
    <r>
      <rPr>
        <b/>
        <u/>
        <sz val="12"/>
        <color rgb="FFFF0000"/>
        <rFont val="標楷體"/>
        <family val="4"/>
        <charset val="136"/>
      </rPr>
      <t>資產數為目標值圈選完成後，須對申請過渡業務之各資產進行貼標處理</t>
    </r>
    <r>
      <rPr>
        <b/>
        <sz val="12"/>
        <color rgb="FFFF0000"/>
        <rFont val="標楷體"/>
        <family val="4"/>
        <charset val="136"/>
      </rPr>
      <t>。</t>
    </r>
    <phoneticPr fontId="20" type="noConversion"/>
  </si>
  <si>
    <r>
      <t>(</t>
    </r>
    <r>
      <rPr>
        <sz val="12"/>
        <color rgb="FFFF0000"/>
        <rFont val="標楷體"/>
        <family val="4"/>
        <charset val="136"/>
      </rPr>
      <t>單位：新台幣億元</t>
    </r>
    <r>
      <rPr>
        <sz val="12"/>
        <color rgb="FFFF0000"/>
        <rFont val="Times New Roman"/>
        <family val="1"/>
      </rPr>
      <t>)</t>
    </r>
    <phoneticPr fontId="69" type="noConversion"/>
  </si>
  <si>
    <r>
      <rPr>
        <sz val="12"/>
        <color rgb="FFFF0000"/>
        <rFont val="標楷體"/>
        <family val="4"/>
        <charset val="136"/>
      </rPr>
      <t>註</t>
    </r>
    <r>
      <rPr>
        <sz val="12"/>
        <color rgb="FFFF0000"/>
        <rFont val="Times New Roman"/>
        <family val="1"/>
      </rPr>
      <t>1</t>
    </r>
    <r>
      <rPr>
        <sz val="12"/>
        <color rgb="FFFF0000"/>
        <rFont val="標楷體"/>
        <family val="4"/>
        <charset val="136"/>
      </rPr>
      <t>：請分析不同情境下</t>
    </r>
    <r>
      <rPr>
        <sz val="12"/>
        <color rgb="FFFF0000"/>
        <rFont val="Times New Roman"/>
        <family val="1"/>
      </rPr>
      <t>ICS</t>
    </r>
    <r>
      <rPr>
        <sz val="12"/>
        <color rgb="FFFF0000"/>
        <rFont val="標楷體"/>
        <family val="4"/>
        <charset val="136"/>
      </rPr>
      <t>風險資本之合理性。</t>
    </r>
    <phoneticPr fontId="69" type="noConversion"/>
  </si>
  <si>
    <r>
      <rPr>
        <sz val="12"/>
        <rFont val="標楷體"/>
        <family val="4"/>
        <charset val="136"/>
      </rPr>
      <t>指定附表</t>
    </r>
    <r>
      <rPr>
        <sz val="12"/>
        <rFont val="Times New Roman"/>
        <family val="1"/>
      </rPr>
      <t>1-1-2</t>
    </r>
    <r>
      <rPr>
        <sz val="12"/>
        <rFont val="標楷體"/>
        <family val="4"/>
        <charset val="136"/>
      </rPr>
      <t>：利率資本需求</t>
    </r>
    <r>
      <rPr>
        <sz val="12"/>
        <rFont val="Times New Roman"/>
        <family val="1"/>
      </rPr>
      <t>/</t>
    </r>
    <r>
      <rPr>
        <sz val="12"/>
        <rFont val="標楷體"/>
        <family val="4"/>
        <charset val="136"/>
      </rPr>
      <t>股東權益之分析</t>
    </r>
    <r>
      <rPr>
        <sz val="12"/>
        <rFont val="Times New Roman"/>
        <family val="1"/>
      </rPr>
      <t>(</t>
    </r>
    <r>
      <rPr>
        <sz val="12"/>
        <rFont val="標楷體"/>
        <family val="4"/>
        <charset val="136"/>
      </rPr>
      <t>請以</t>
    </r>
    <r>
      <rPr>
        <sz val="12"/>
        <rFont val="Times New Roman"/>
        <family val="1"/>
      </rPr>
      <t>1bp</t>
    </r>
    <r>
      <rPr>
        <sz val="12"/>
        <rFont val="標楷體"/>
        <family val="4"/>
        <charset val="136"/>
      </rPr>
      <t>利率變動為評估基礎</t>
    </r>
    <r>
      <rPr>
        <sz val="12"/>
        <rFont val="Times New Roman"/>
        <family val="1"/>
      </rPr>
      <t>)</t>
    </r>
    <phoneticPr fontId="20" type="noConversion"/>
  </si>
  <si>
    <r>
      <rPr>
        <sz val="12"/>
        <color rgb="FFFF0000"/>
        <rFont val="標楷體"/>
        <family val="4"/>
        <charset val="136"/>
      </rPr>
      <t>淨資產過渡業務之既有貼標資產</t>
    </r>
    <r>
      <rPr>
        <sz val="12"/>
        <color rgb="FFFF0000"/>
        <rFont val="Times New Roman"/>
        <family val="1"/>
      </rPr>
      <t>(@114/12/31)</t>
    </r>
    <phoneticPr fontId="20" type="noConversion"/>
  </si>
  <si>
    <r>
      <t>(A)</t>
    </r>
    <r>
      <rPr>
        <b/>
        <sz val="12"/>
        <color rgb="FFFF0000"/>
        <rFont val="標楷體"/>
        <family val="4"/>
        <charset val="136"/>
      </rPr>
      <t>過渡業務之各類資產圈選及貼標結果：</t>
    </r>
    <phoneticPr fontId="20" type="noConversion"/>
  </si>
  <si>
    <r>
      <t>(B)</t>
    </r>
    <r>
      <rPr>
        <b/>
        <sz val="12"/>
        <color rgb="FFFF0000"/>
        <rFont val="標楷體"/>
        <family val="4"/>
        <charset val="136"/>
      </rPr>
      <t>貼標固定收益資產之剩餘年度分布統計表：</t>
    </r>
    <phoneticPr fontId="20" type="noConversion"/>
  </si>
  <si>
    <r>
      <t>1.</t>
    </r>
    <r>
      <rPr>
        <b/>
        <sz val="13"/>
        <color rgb="FFFF0000"/>
        <rFont val="標楷體"/>
        <family val="4"/>
        <charset val="136"/>
      </rPr>
      <t>申請過渡業務之資產貼標處理方式評估步驟如下：</t>
    </r>
    <phoneticPr fontId="20" type="noConversion"/>
  </si>
  <si>
    <r>
      <t>2.</t>
    </r>
    <r>
      <rPr>
        <b/>
        <sz val="13"/>
        <color rgb="FFFF0000"/>
        <rFont val="標楷體"/>
        <family val="4"/>
        <charset val="136"/>
      </rPr>
      <t>接軌後的貼標資產於利息或到期本金，抑或是申請過渡業務之保費流入的再投資資產，皆不可納入淨資產計算範圍。若出售貼標資產，購買其他資產，則該等新資產亦不可計入淨資產計算範圍。</t>
    </r>
    <phoneticPr fontId="20" type="noConversion"/>
  </si>
  <si>
    <r>
      <rPr>
        <sz val="11"/>
        <color rgb="FFFF0000"/>
        <rFont val="標楷體"/>
        <family val="4"/>
        <charset val="136"/>
      </rPr>
      <t>新興風險資本過渡</t>
    </r>
    <r>
      <rPr>
        <sz val="11"/>
        <color rgb="FFFF0000"/>
        <rFont val="Times New Roman"/>
        <family val="1"/>
      </rPr>
      <t>(</t>
    </r>
    <r>
      <rPr>
        <sz val="11"/>
        <color rgb="FFFF0000"/>
        <rFont val="標楷體"/>
        <family val="4"/>
        <charset val="136"/>
      </rPr>
      <t>包含長壽、脫退、費用及巨災風險等</t>
    </r>
    <r>
      <rPr>
        <sz val="11"/>
        <color rgb="FFFF0000"/>
        <rFont val="Times New Roman"/>
        <family val="1"/>
      </rPr>
      <t>)</t>
    </r>
    <phoneticPr fontId="20" type="noConversion"/>
  </si>
  <si>
    <t>標準版
統一適用</t>
    <phoneticPr fontId="20" type="noConversion"/>
  </si>
  <si>
    <t>利率風險</t>
    <phoneticPr fontId="20" type="noConversion"/>
  </si>
  <si>
    <t>利率風險</t>
    <phoneticPr fontId="20" type="noConversion"/>
  </si>
  <si>
    <r>
      <t>ICS</t>
    </r>
    <r>
      <rPr>
        <sz val="12"/>
        <color rgb="FFFF0000"/>
        <rFont val="標楷體"/>
        <family val="4"/>
        <charset val="136"/>
      </rPr>
      <t>總風險資本調整數</t>
    </r>
    <r>
      <rPr>
        <sz val="12"/>
        <color rgb="FFFF0000"/>
        <rFont val="Times New Roman"/>
        <family val="1"/>
      </rPr>
      <t>(</t>
    </r>
    <r>
      <rPr>
        <sz val="12"/>
        <color rgb="FFFF0000"/>
        <rFont val="標楷體"/>
        <family val="4"/>
        <charset val="136"/>
      </rPr>
      <t>分散後</t>
    </r>
    <r>
      <rPr>
        <sz val="12"/>
        <color rgb="FFFF0000"/>
        <rFont val="Times New Roman"/>
        <family val="1"/>
      </rPr>
      <t>&amp;</t>
    </r>
    <r>
      <rPr>
        <sz val="12"/>
        <color rgb="FFFF0000"/>
        <rFont val="標楷體"/>
        <family val="4"/>
        <charset val="136"/>
      </rPr>
      <t>稅後</t>
    </r>
    <r>
      <rPr>
        <sz val="12"/>
        <color rgb="FFFF0000"/>
        <rFont val="Times New Roman"/>
        <family val="1"/>
      </rPr>
      <t>)</t>
    </r>
    <phoneticPr fontId="20" type="noConversion"/>
  </si>
  <si>
    <r>
      <t>ICS</t>
    </r>
    <r>
      <rPr>
        <sz val="12"/>
        <color rgb="FFFF0000"/>
        <rFont val="標楷體"/>
        <family val="4"/>
        <charset val="136"/>
      </rPr>
      <t>總風險資本</t>
    </r>
    <r>
      <rPr>
        <sz val="12"/>
        <color rgb="FFFF0000"/>
        <rFont val="Times New Roman"/>
        <family val="1"/>
      </rPr>
      <t>(</t>
    </r>
    <r>
      <rPr>
        <sz val="12"/>
        <color rgb="FFFF0000"/>
        <rFont val="標楷體"/>
        <family val="4"/>
        <charset val="136"/>
      </rPr>
      <t>含標準版統一適用及選擇性風險資本過渡措施</t>
    </r>
    <r>
      <rPr>
        <sz val="12"/>
        <color rgb="FFFF0000"/>
        <rFont val="Times New Roman"/>
        <family val="1"/>
      </rPr>
      <t>)</t>
    </r>
    <phoneticPr fontId="20" type="noConversion"/>
  </si>
  <si>
    <t>標準版
統一適用過渡措施</t>
    <phoneticPr fontId="20" type="noConversion"/>
  </si>
  <si>
    <r>
      <rPr>
        <sz val="12"/>
        <color rgb="FFFF0000"/>
        <rFont val="標楷體"/>
        <family val="4"/>
        <charset val="136"/>
      </rPr>
      <t>選擇性</t>
    </r>
    <r>
      <rPr>
        <sz val="12"/>
        <color rgb="FFFF0000"/>
        <rFont val="標楷體"/>
        <family val="1"/>
        <charset val="136"/>
      </rPr>
      <t>過渡措施</t>
    </r>
    <phoneticPr fontId="20" type="noConversion"/>
  </si>
  <si>
    <r>
      <t>(1)</t>
    </r>
    <r>
      <rPr>
        <sz val="12"/>
        <color rgb="FFFF0000"/>
        <rFont val="標楷體"/>
        <family val="4"/>
        <charset val="136"/>
      </rPr>
      <t>基於簡化考量，</t>
    </r>
    <r>
      <rPr>
        <sz val="12"/>
        <color rgb="FFFF0000"/>
        <rFont val="Times New Roman"/>
        <family val="1"/>
      </rPr>
      <t>RBC</t>
    </r>
    <r>
      <rPr>
        <sz val="12"/>
        <color rgb="FFFF0000"/>
        <rFont val="標楷體"/>
        <family val="4"/>
        <charset val="136"/>
      </rPr>
      <t>基礎下之股票及不動產評價結果設定等於</t>
    </r>
    <r>
      <rPr>
        <sz val="12"/>
        <color rgb="FFFF0000"/>
        <rFont val="Times New Roman"/>
        <family val="1"/>
      </rPr>
      <t>ICS</t>
    </r>
    <r>
      <rPr>
        <sz val="12"/>
        <color rgb="FFFF0000"/>
        <rFont val="標楷體"/>
        <family val="4"/>
        <charset val="136"/>
      </rPr>
      <t>評價結果。</t>
    </r>
    <phoneticPr fontId="20" type="noConversion"/>
  </si>
  <si>
    <r>
      <rPr>
        <sz val="12"/>
        <color rgb="FFFF0000"/>
        <rFont val="標楷體"/>
        <family val="4"/>
        <charset val="136"/>
      </rPr>
      <t>註</t>
    </r>
    <r>
      <rPr>
        <sz val="12"/>
        <color rgb="FFFF0000"/>
        <rFont val="Times New Roman"/>
        <family val="1"/>
      </rPr>
      <t>2:</t>
    </r>
    <r>
      <rPr>
        <sz val="12"/>
        <color rgb="FFFF0000"/>
        <rFont val="標楷體"/>
        <family val="4"/>
        <charset val="136"/>
      </rPr>
      <t>請說明如何在申請過渡業務所屬</t>
    </r>
    <r>
      <rPr>
        <sz val="12"/>
        <color rgb="FFFF0000"/>
        <rFont val="Times New Roman"/>
        <family val="1"/>
      </rPr>
      <t>ICS</t>
    </r>
    <r>
      <rPr>
        <sz val="12"/>
        <color rgb="FFFF0000"/>
        <rFont val="標楷體"/>
        <family val="4"/>
        <charset val="136"/>
      </rPr>
      <t>區隔帳戶範圍下，考量負債面現金流需求及資產管理策略進行未來各年度剩餘貼標資產推估</t>
    </r>
    <r>
      <rPr>
        <sz val="12"/>
        <color rgb="FFFF0000"/>
        <rFont val="新細明體"/>
        <family val="4"/>
        <charset val="136"/>
      </rPr>
      <t>。</t>
    </r>
    <phoneticPr fontId="20" type="noConversion"/>
  </si>
  <si>
    <r>
      <t>(2)RBC</t>
    </r>
    <r>
      <rPr>
        <sz val="12"/>
        <color rgb="FFFF0000"/>
        <rFont val="標楷體"/>
        <family val="4"/>
        <charset val="136"/>
      </rPr>
      <t>基礎下之有效契約準備金包含責任準備金及賠款準備金。</t>
    </r>
    <phoneticPr fontId="20" type="noConversion"/>
  </si>
  <si>
    <r>
      <rPr>
        <sz val="12"/>
        <rFont val="標楷體"/>
        <family val="4"/>
        <charset val="136"/>
      </rPr>
      <t>註：請逐項執行累積各項風險資本調整後結果</t>
    </r>
    <r>
      <rPr>
        <sz val="12"/>
        <rFont val="Times New Roman"/>
        <family val="1"/>
      </rPr>
      <t>(</t>
    </r>
    <r>
      <rPr>
        <sz val="12"/>
        <rFont val="標楷體"/>
        <family val="4"/>
        <charset val="136"/>
      </rPr>
      <t>稅後</t>
    </r>
    <r>
      <rPr>
        <sz val="12"/>
        <rFont val="Times New Roman"/>
        <family val="1"/>
      </rPr>
      <t>&amp;</t>
    </r>
    <r>
      <rPr>
        <sz val="12"/>
        <rFont val="標楷體"/>
        <family val="4"/>
        <charset val="136"/>
      </rPr>
      <t>分散後</t>
    </r>
    <r>
      <rPr>
        <sz val="12"/>
        <rFont val="Times New Roman"/>
        <family val="1"/>
      </rPr>
      <t>)</t>
    </r>
    <r>
      <rPr>
        <sz val="12"/>
        <rFont val="標楷體"/>
        <family val="4"/>
        <charset val="136"/>
      </rPr>
      <t>，並填列新增該項目產生之調整數，以達總調整數即為各項調整數之加總。</t>
    </r>
    <phoneticPr fontId="20" type="noConversion"/>
  </si>
  <si>
    <r>
      <rPr>
        <sz val="12"/>
        <color rgb="FFFF0000"/>
        <rFont val="標楷體"/>
        <family val="4"/>
        <charset val="136"/>
      </rPr>
      <t>註</t>
    </r>
    <r>
      <rPr>
        <sz val="12"/>
        <color rgb="FFFF0000"/>
        <rFont val="Times New Roman"/>
        <family val="4"/>
      </rPr>
      <t>3</t>
    </r>
    <r>
      <rPr>
        <sz val="12"/>
        <rFont val="標楷體"/>
        <family val="4"/>
        <charset val="136"/>
      </rPr>
      <t>：</t>
    </r>
    <r>
      <rPr>
        <sz val="12"/>
        <rFont val="Times New Roman"/>
        <family val="1"/>
      </rPr>
      <t>ICS</t>
    </r>
    <r>
      <rPr>
        <sz val="12"/>
        <rFont val="標楷體"/>
        <family val="4"/>
        <charset val="136"/>
      </rPr>
      <t>自有資本</t>
    </r>
    <r>
      <rPr>
        <sz val="12"/>
        <rFont val="Times New Roman"/>
        <family val="1"/>
      </rPr>
      <t>(</t>
    </r>
    <r>
      <rPr>
        <sz val="12"/>
        <rFont val="標楷體"/>
        <family val="4"/>
        <charset val="136"/>
      </rPr>
      <t>含</t>
    </r>
    <r>
      <rPr>
        <sz val="12"/>
        <rFont val="Times New Roman"/>
        <family val="1"/>
      </rPr>
      <t>ICS</t>
    </r>
    <r>
      <rPr>
        <sz val="12"/>
        <rFont val="標楷體"/>
        <family val="4"/>
        <charset val="136"/>
      </rPr>
      <t>淨資產過渡措施</t>
    </r>
    <r>
      <rPr>
        <sz val="12"/>
        <rFont val="Times New Roman"/>
        <family val="1"/>
      </rPr>
      <t>)=Ter1</t>
    </r>
    <r>
      <rPr>
        <sz val="12"/>
        <rFont val="標楷體"/>
        <family val="4"/>
        <charset val="136"/>
      </rPr>
      <t>資本</t>
    </r>
    <r>
      <rPr>
        <sz val="12"/>
        <rFont val="Times New Roman"/>
        <family val="1"/>
      </rPr>
      <t>+Ter2</t>
    </r>
    <r>
      <rPr>
        <sz val="12"/>
        <rFont val="標楷體"/>
        <family val="4"/>
        <charset val="136"/>
      </rPr>
      <t>資本</t>
    </r>
    <r>
      <rPr>
        <sz val="12"/>
        <rFont val="Times New Roman"/>
        <family val="1"/>
      </rPr>
      <t>+</t>
    </r>
    <r>
      <rPr>
        <sz val="12"/>
        <rFont val="標楷體"/>
        <family val="4"/>
        <charset val="136"/>
      </rPr>
      <t>淨資產過渡</t>
    </r>
    <r>
      <rPr>
        <sz val="12"/>
        <rFont val="Times New Roman"/>
        <family val="1"/>
      </rPr>
      <t>(</t>
    </r>
    <r>
      <rPr>
        <sz val="12"/>
        <rFont val="標楷體"/>
        <family val="4"/>
        <charset val="136"/>
      </rPr>
      <t>稅前</t>
    </r>
    <r>
      <rPr>
        <sz val="12"/>
        <rFont val="Times New Roman"/>
        <family val="1"/>
      </rPr>
      <t>)*(1-20%)</t>
    </r>
    <r>
      <rPr>
        <sz val="12"/>
        <rFont val="標楷體"/>
        <family val="4"/>
        <charset val="136"/>
      </rPr>
      <t>。</t>
    </r>
    <phoneticPr fontId="20" type="noConversion"/>
  </si>
  <si>
    <r>
      <rPr>
        <sz val="12"/>
        <rFont val="標楷體"/>
        <family val="4"/>
        <charset val="136"/>
      </rPr>
      <t>註</t>
    </r>
    <r>
      <rPr>
        <sz val="12"/>
        <rFont val="Times New Roman"/>
        <family val="1"/>
      </rPr>
      <t>2</t>
    </r>
    <r>
      <rPr>
        <sz val="12"/>
        <rFont val="標楷體"/>
        <family val="4"/>
        <charset val="136"/>
      </rPr>
      <t>：</t>
    </r>
    <r>
      <rPr>
        <sz val="12"/>
        <color rgb="FFFF0000"/>
        <rFont val="標楷體"/>
        <family val="4"/>
        <charset val="136"/>
      </rPr>
      <t>風險資本相關過渡措施無須反映於自有資本限額及</t>
    </r>
    <r>
      <rPr>
        <sz val="12"/>
        <color rgb="FFFF0000"/>
        <rFont val="Times New Roman"/>
        <family val="1"/>
      </rPr>
      <t>MOCE</t>
    </r>
    <r>
      <rPr>
        <sz val="12"/>
        <color rgb="FFFF0000"/>
        <rFont val="標楷體"/>
        <family val="4"/>
        <charset val="136"/>
      </rPr>
      <t>之計算中。</t>
    </r>
    <phoneticPr fontId="20" type="noConversion"/>
  </si>
  <si>
    <t>新興風險資本過渡(包含長壽、脫退、費用及巨災風險等)</t>
    <phoneticPr fontId="20" type="noConversion"/>
  </si>
  <si>
    <t>所持有之再保險合約收益或費損</t>
    <phoneticPr fontId="69" type="noConversion"/>
  </si>
  <si>
    <t>所持有之再保險合約財務收益或費用</t>
    <phoneticPr fontId="69" type="noConversion"/>
  </si>
  <si>
    <t>所持有之再保險合約財務收益或費用(現時利率變動的影響數)</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</si>
</sst>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41" formatCode="_-* #,##0_-;\-* #,##0_-;_-* &quot;-&quot;_-;_-@_-"/>
    <numFmt numFmtId="43" formatCode="_-* #,##0.00_-;\-* #,##0.00_-;_-* &quot;-&quot;??_-;_-@_-"/>
    <numFmt numFmtId="176" formatCode="#######"/>
    <numFmt numFmtId="177" formatCode="_(* #,##0.00_);_(* \(#,##0.00\);_(* &quot;-&quot;??_);_(@_)"/>
    <numFmt numFmtId="178" formatCode="_-[$€-2]* #,##0.00_-;\-[$€-2]* #,##0.00_-;_-[$€-2]* &quot;-&quot;??_-"/>
    <numFmt numFmtId="179" formatCode="&quot;$&quot;#,##0_);[Red]\(&quot;$&quot;#,##0\)"/>
    <numFmt numFmtId="180" formatCode="_(* #,##0_);_(* \(#,##0\);_(* &quot;-&quot;_);_(@_)"/>
    <numFmt numFmtId="181" formatCode="_._.* #,##0_)_%;_._.* \(#,##0\)_%;_._.* 0_)_%;_._.@_)_%"/>
    <numFmt numFmtId="182" formatCode="_._.* \(#,##0\)_%;_._.* #,##0_)_%;_._.* 0_)_%;_._.@_)_%"/>
    <numFmt numFmtId="183" formatCode="* \(#,##0\);* #,##0_);&quot;-&quot;??_);@"/>
    <numFmt numFmtId="184" formatCode="* #,##0_);* \(#,##0\);&quot;-&quot;??_);@"/>
    <numFmt numFmtId="185" formatCode="0%_);\(0%\)"/>
    <numFmt numFmtId="186" formatCode="0.0%"/>
    <numFmt numFmtId="187" formatCode="_-* #,##0_-;\-* #,##0_-;_-* &quot;-&quot;??_-;_-@_-"/>
    <numFmt numFmtId="188" formatCode="0.00_ "/>
    <numFmt numFmtId="189" formatCode="#,##0_);[Red]\(#,##0\);_-* &quot;-&quot;??_-"/>
    <numFmt numFmtId="190" formatCode="#,##0_ "/>
  </numFmts>
  <fonts count="130">
    <font>
      <sz val="12"/>
      <name val="新細明體"/>
      <family val="1"/>
      <charset val="136"/>
    </font>
    <font>
      <sz val="12"/>
      <color indexed="8"/>
      <name val="新細明體"/>
      <family val="1"/>
      <charset val="136"/>
    </font>
    <font>
      <sz val="12"/>
      <color indexed="9"/>
      <name val="新細明體"/>
      <family val="1"/>
      <charset val="136"/>
    </font>
    <font>
      <sz val="12"/>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9"/>
      <name val="新細明體"/>
      <family val="1"/>
      <charset val="136"/>
    </font>
    <font>
      <sz val="12"/>
      <name val="Times New Roman"/>
      <family val="1"/>
    </font>
    <font>
      <sz val="12"/>
      <name val="新細明體"/>
      <family val="1"/>
      <charset val="136"/>
    </font>
    <font>
      <sz val="12"/>
      <color indexed="8"/>
      <name val="標楷體"/>
      <family val="4"/>
      <charset val="136"/>
    </font>
    <font>
      <sz val="10"/>
      <name val="Arial"/>
      <family val="2"/>
    </font>
    <font>
      <sz val="8"/>
      <name val="Times New Roman"/>
      <family val="1"/>
    </font>
    <font>
      <sz val="12"/>
      <color indexed="17"/>
      <name val="Times New Roman"/>
      <family val="1"/>
    </font>
    <font>
      <sz val="12"/>
      <color indexed="17"/>
      <name val="標楷體"/>
      <family val="4"/>
      <charset val="136"/>
    </font>
    <font>
      <sz val="12"/>
      <color indexed="8"/>
      <name val="宋体"/>
      <family val="3"/>
      <charset val="136"/>
    </font>
    <font>
      <sz val="12"/>
      <color indexed="20"/>
      <name val="Times New Roman"/>
      <family val="1"/>
    </font>
    <font>
      <sz val="12"/>
      <color indexed="20"/>
      <name val="標楷體"/>
      <family val="4"/>
      <charset val="136"/>
    </font>
    <font>
      <b/>
      <sz val="8"/>
      <name val="Arial"/>
      <family val="2"/>
    </font>
    <font>
      <b/>
      <sz val="9"/>
      <name val="Arial"/>
      <family val="2"/>
    </font>
    <font>
      <sz val="8"/>
      <name val="Arial"/>
      <family val="2"/>
    </font>
    <font>
      <sz val="12"/>
      <name val="Courier"/>
      <family val="3"/>
    </font>
    <font>
      <u/>
      <sz val="10"/>
      <color indexed="12"/>
      <name val="Arial"/>
      <family val="2"/>
    </font>
    <font>
      <sz val="12"/>
      <color theme="1"/>
      <name val="新細明體"/>
      <family val="1"/>
      <charset val="136"/>
      <scheme val="minor"/>
    </font>
    <font>
      <sz val="12"/>
      <color theme="0"/>
      <name val="新細明體"/>
      <family val="1"/>
      <charset val="136"/>
      <scheme val="minor"/>
    </font>
    <font>
      <sz val="12"/>
      <color theme="1"/>
      <name val="標楷體"/>
      <family val="4"/>
      <charset val="136"/>
    </font>
    <font>
      <sz val="10"/>
      <color theme="1"/>
      <name val="Arial"/>
      <family val="2"/>
    </font>
    <font>
      <sz val="10"/>
      <color theme="1"/>
      <name val="Arial Unicode MS"/>
      <family val="2"/>
      <charset val="136"/>
    </font>
    <font>
      <sz val="11"/>
      <color theme="1"/>
      <name val="微軟正黑體"/>
      <family val="2"/>
      <charset val="136"/>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sz val="12"/>
      <color rgb="FF006100"/>
      <name val="標楷體"/>
      <family val="4"/>
      <charset val="136"/>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5"/>
      <color theme="3"/>
      <name val="新細明體"/>
      <family val="1"/>
      <charset val="136"/>
      <scheme val="minor"/>
    </font>
    <font>
      <b/>
      <sz val="18"/>
      <color theme="3"/>
      <name val="新細明體"/>
      <family val="1"/>
      <charset val="136"/>
      <scheme val="maj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9C0006"/>
      <name val="標楷體"/>
      <family val="4"/>
      <charset val="136"/>
    </font>
    <font>
      <sz val="12"/>
      <color rgb="FFFF0000"/>
      <name val="新細明體"/>
      <family val="1"/>
      <charset val="136"/>
      <scheme val="minor"/>
    </font>
    <font>
      <sz val="10"/>
      <name val="Times New Roman"/>
      <family val="1"/>
    </font>
    <font>
      <b/>
      <sz val="11"/>
      <name val="Arial"/>
      <family val="2"/>
    </font>
    <font>
      <sz val="11"/>
      <name val="Times New Roman"/>
      <family val="1"/>
    </font>
    <font>
      <sz val="11"/>
      <color indexed="12"/>
      <name val="Times New Roman"/>
      <family val="1"/>
    </font>
    <font>
      <b/>
      <sz val="10"/>
      <name val="Arial"/>
      <family val="2"/>
    </font>
    <font>
      <sz val="10"/>
      <color indexed="8"/>
      <name val="Arial"/>
      <family val="2"/>
    </font>
    <font>
      <b/>
      <sz val="10"/>
      <color indexed="10"/>
      <name val="Arial"/>
      <family val="2"/>
    </font>
    <font>
      <sz val="12"/>
      <color theme="1"/>
      <name val="Calibri"/>
      <family val="2"/>
    </font>
    <font>
      <sz val="9"/>
      <name val="細明體"/>
      <family val="3"/>
      <charset val="136"/>
    </font>
    <font>
      <sz val="12"/>
      <color theme="1"/>
      <name val="Times New Roman"/>
      <family val="1"/>
    </font>
    <font>
      <sz val="9"/>
      <name val="新細明體"/>
      <family val="2"/>
      <charset val="136"/>
      <scheme val="minor"/>
    </font>
    <font>
      <sz val="12"/>
      <name val="標楷體"/>
      <family val="4"/>
      <charset val="136"/>
    </font>
    <font>
      <b/>
      <sz val="12"/>
      <name val="標楷體"/>
      <family val="4"/>
      <charset val="136"/>
    </font>
    <font>
      <sz val="11"/>
      <name val="標楷體"/>
      <family val="4"/>
      <charset val="136"/>
    </font>
    <font>
      <b/>
      <sz val="12"/>
      <name val="Times New Roman"/>
      <family val="1"/>
    </font>
    <font>
      <b/>
      <sz val="14"/>
      <name val="Times New Roman"/>
      <family val="1"/>
    </font>
    <font>
      <sz val="12"/>
      <color rgb="FF000000"/>
      <name val="Times New Roman"/>
      <family val="1"/>
    </font>
    <font>
      <sz val="12"/>
      <color rgb="FF0000FF"/>
      <name val="Times New Roman"/>
      <family val="1"/>
    </font>
    <font>
      <sz val="12"/>
      <name val="Times New Roman"/>
      <family val="4"/>
      <charset val="136"/>
    </font>
    <font>
      <sz val="12"/>
      <name val="Times New Roman"/>
      <family val="4"/>
    </font>
    <font>
      <b/>
      <sz val="12"/>
      <color rgb="FFFF0000"/>
      <name val="標楷體"/>
      <family val="4"/>
      <charset val="136"/>
    </font>
    <font>
      <sz val="12"/>
      <color rgb="FFFF0000"/>
      <name val="標楷體"/>
      <family val="4"/>
      <charset val="136"/>
    </font>
    <font>
      <u/>
      <sz val="12"/>
      <color indexed="12"/>
      <name val="標楷體"/>
      <family val="4"/>
      <charset val="136"/>
    </font>
    <font>
      <sz val="12"/>
      <color rgb="FFFF0000"/>
      <name val="Times New Roman"/>
      <family val="1"/>
    </font>
    <font>
      <b/>
      <sz val="14"/>
      <name val="Times New Roman"/>
      <family val="4"/>
      <charset val="136"/>
    </font>
    <font>
      <b/>
      <sz val="14"/>
      <name val="標楷體"/>
      <family val="4"/>
      <charset val="136"/>
    </font>
    <font>
      <b/>
      <sz val="12"/>
      <color rgb="FF0000FF"/>
      <name val="Times New Roman"/>
      <family val="1"/>
    </font>
    <font>
      <b/>
      <sz val="12"/>
      <color rgb="FF0000FF"/>
      <name val="標楷體"/>
      <family val="4"/>
      <charset val="136"/>
    </font>
    <font>
      <sz val="12"/>
      <name val="微軟正黑體"/>
      <family val="2"/>
      <charset val="136"/>
    </font>
    <font>
      <sz val="12"/>
      <color rgb="FF0000FF"/>
      <name val="微軟正黑體"/>
      <family val="2"/>
      <charset val="136"/>
    </font>
    <font>
      <b/>
      <sz val="12"/>
      <color rgb="FFFF0000"/>
      <name val="Times New Roman"/>
      <family val="1"/>
    </font>
    <font>
      <sz val="14"/>
      <color theme="1"/>
      <name val="Times New Roman"/>
      <family val="1"/>
    </font>
    <font>
      <sz val="14"/>
      <name val="Times New Roman"/>
      <family val="1"/>
    </font>
    <font>
      <sz val="9"/>
      <name val="微軟正黑體"/>
      <family val="2"/>
      <charset val="136"/>
    </font>
    <font>
      <sz val="14"/>
      <color theme="9"/>
      <name val="Times New Roman"/>
      <family val="1"/>
    </font>
    <font>
      <sz val="16"/>
      <color theme="1"/>
      <name val="Times New Roman"/>
      <family val="1"/>
    </font>
    <font>
      <sz val="12"/>
      <color theme="9" tint="-0.249977111117893"/>
      <name val="Times New Roman"/>
      <family val="1"/>
    </font>
    <font>
      <sz val="12"/>
      <color rgb="FF00B0F0"/>
      <name val="Times New Roman"/>
      <family val="1"/>
    </font>
    <font>
      <b/>
      <sz val="12"/>
      <color rgb="FF00B0F0"/>
      <name val="Times New Roman"/>
      <family val="1"/>
    </font>
    <font>
      <b/>
      <sz val="14"/>
      <color rgb="FFFF0000"/>
      <name val="Times New Roman"/>
      <family val="1"/>
    </font>
    <font>
      <b/>
      <sz val="14"/>
      <name val="Microsoft JhengHei UI"/>
      <family val="4"/>
      <charset val="136"/>
    </font>
    <font>
      <b/>
      <u/>
      <sz val="14"/>
      <name val="Times New Roman"/>
      <family val="1"/>
    </font>
    <font>
      <b/>
      <u/>
      <sz val="14"/>
      <name val="標楷體"/>
      <family val="4"/>
      <charset val="136"/>
    </font>
    <font>
      <b/>
      <sz val="14"/>
      <color theme="1"/>
      <name val="Times New Roman"/>
      <family val="4"/>
      <charset val="136"/>
    </font>
    <font>
      <b/>
      <sz val="14"/>
      <color theme="1"/>
      <name val="標楷體"/>
      <family val="4"/>
      <charset val="136"/>
    </font>
    <font>
      <b/>
      <sz val="14"/>
      <color theme="1"/>
      <name val="Times New Roman"/>
      <family val="1"/>
    </font>
    <font>
      <sz val="12"/>
      <name val="細明體"/>
      <family val="1"/>
      <charset val="136"/>
    </font>
    <font>
      <sz val="16"/>
      <name val="Times New Roman"/>
      <family val="1"/>
    </font>
    <font>
      <sz val="12"/>
      <name val="新細明體"/>
      <family val="4"/>
      <charset val="136"/>
    </font>
    <font>
      <b/>
      <sz val="12"/>
      <name val="Times New Roman"/>
      <family val="4"/>
      <charset val="136"/>
    </font>
    <font>
      <sz val="12"/>
      <name val="標楷體"/>
      <family val="1"/>
      <charset val="136"/>
    </font>
    <font>
      <sz val="11"/>
      <name val="Times New Roman"/>
      <family val="4"/>
      <charset val="136"/>
    </font>
    <font>
      <sz val="11"/>
      <color rgb="FFFF0000"/>
      <name val="Times New Roman"/>
      <family val="1"/>
    </font>
    <font>
      <sz val="11"/>
      <color rgb="FFFF0000"/>
      <name val="標楷體"/>
      <family val="4"/>
      <charset val="136"/>
    </font>
    <font>
      <b/>
      <u/>
      <sz val="12"/>
      <color rgb="FFFF0000"/>
      <name val="標楷體"/>
      <family val="4"/>
      <charset val="136"/>
    </font>
    <font>
      <b/>
      <sz val="14"/>
      <color rgb="FFFF0000"/>
      <name val="標楷體"/>
      <family val="4"/>
      <charset val="136"/>
    </font>
    <font>
      <sz val="10"/>
      <color rgb="FFFF0000"/>
      <name val="Times New Roman"/>
      <family val="1"/>
    </font>
    <font>
      <sz val="12"/>
      <color rgb="FFFF0000"/>
      <name val="標楷體"/>
      <family val="1"/>
      <charset val="136"/>
    </font>
    <font>
      <sz val="13"/>
      <name val="標楷體"/>
      <family val="4"/>
      <charset val="136"/>
    </font>
    <font>
      <sz val="14"/>
      <color rgb="FFFF0000"/>
      <name val="Times New Roman"/>
      <family val="1"/>
    </font>
    <font>
      <sz val="10"/>
      <color rgb="FFFF0000"/>
      <name val="標楷體"/>
      <family val="4"/>
      <charset val="136"/>
    </font>
    <font>
      <b/>
      <sz val="16"/>
      <name val="Times New Roman"/>
      <family val="1"/>
    </font>
    <font>
      <sz val="13"/>
      <name val="Times New Roman"/>
      <family val="1"/>
    </font>
    <font>
      <b/>
      <u/>
      <sz val="12"/>
      <color rgb="FFFF0000"/>
      <name val="Times New Roman"/>
      <family val="1"/>
    </font>
    <font>
      <sz val="12"/>
      <color rgb="FFFF0000"/>
      <name val="Times New Roman"/>
      <family val="4"/>
      <charset val="136"/>
    </font>
    <font>
      <b/>
      <sz val="12"/>
      <color rgb="FFFF0000"/>
      <name val="Times New Roman"/>
      <family val="4"/>
      <charset val="136"/>
    </font>
    <font>
      <b/>
      <sz val="13"/>
      <color rgb="FFFF0000"/>
      <name val="Times New Roman"/>
      <family val="1"/>
    </font>
    <font>
      <b/>
      <sz val="13"/>
      <color rgb="FFFF0000"/>
      <name val="標楷體"/>
      <family val="4"/>
      <charset val="136"/>
    </font>
    <font>
      <sz val="12"/>
      <color rgb="FFFF0000"/>
      <name val="新細明體"/>
      <family val="4"/>
      <charset val="136"/>
    </font>
    <font>
      <sz val="12"/>
      <color rgb="FFFF0000"/>
      <name val="Times New Roman"/>
      <family val="4"/>
    </font>
    <font>
      <sz val="11"/>
      <color rgb="FFFF0000"/>
      <name val="Times New Roman"/>
      <family val="4"/>
      <charset val="136"/>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
      <patternFill patternType="solid">
        <fgColor indexed="27"/>
        <bgColor indexed="64"/>
      </patternFill>
    </fill>
    <fill>
      <patternFill patternType="solid">
        <fgColor theme="0"/>
        <bgColor indexed="64"/>
      </patternFill>
    </fill>
    <fill>
      <patternFill patternType="solid">
        <fgColor theme="8" tint="0.79998168889431442"/>
        <bgColor indexed="64"/>
      </patternFill>
    </fill>
    <fill>
      <patternFill patternType="lightGray">
        <bgColor theme="0" tint="-0.14999847407452621"/>
      </patternFill>
    </fill>
    <fill>
      <patternFill patternType="solid">
        <fgColor theme="0" tint="-0.14999847407452621"/>
        <bgColor indexed="64"/>
      </patternFill>
    </fill>
    <fill>
      <patternFill patternType="solid">
        <fgColor rgb="FFD9D9D9"/>
        <bgColor indexed="64"/>
      </patternFill>
    </fill>
    <fill>
      <patternFill patternType="solid">
        <fgColor rgb="FFF2DCDB"/>
        <bgColor indexed="64"/>
      </patternFill>
    </fill>
    <fill>
      <patternFill patternType="solid">
        <fgColor theme="5" tint="0.79998168889431442"/>
        <bgColor indexed="64"/>
      </patternFill>
    </fill>
    <fill>
      <patternFill patternType="solid">
        <fgColor rgb="FFD0CECE"/>
        <bgColor indexed="64"/>
      </patternFill>
    </fill>
  </fills>
  <borders count="73">
    <border>
      <left/>
      <right/>
      <top/>
      <bottom/>
      <diagonal/>
    </border>
    <border>
      <left style="thin">
        <color indexed="64"/>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695">
    <xf numFmtId="0" fontId="0" fillId="0" borderId="0">
      <alignment vertical="center"/>
    </xf>
    <xf numFmtId="0" fontId="24" fillId="0" borderId="0"/>
    <xf numFmtId="0" fontId="1" fillId="2"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 fillId="3"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1" fillId="4"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1" fillId="5"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1" fillId="6"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1" fillId="7"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1" fillId="8"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 fillId="9"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1" fillId="10"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1" fillId="5"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1" fillId="8"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1" fillId="11"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2" fillId="12" borderId="0" applyNumberFormat="0" applyBorder="0" applyAlignment="0" applyProtection="0">
      <alignment vertical="center"/>
    </xf>
    <xf numFmtId="0" fontId="37" fillId="36" borderId="0" applyNumberFormat="0" applyBorder="0" applyAlignment="0" applyProtection="0">
      <alignment vertical="center"/>
    </xf>
    <xf numFmtId="0" fontId="37" fillId="36" borderId="0" applyNumberFormat="0" applyBorder="0" applyAlignment="0" applyProtection="0">
      <alignment vertical="center"/>
    </xf>
    <xf numFmtId="0" fontId="37" fillId="36" borderId="0" applyNumberFormat="0" applyBorder="0" applyAlignment="0" applyProtection="0">
      <alignment vertical="center"/>
    </xf>
    <xf numFmtId="0" fontId="37" fillId="36" borderId="0" applyNumberFormat="0" applyBorder="0" applyAlignment="0" applyProtection="0">
      <alignment vertical="center"/>
    </xf>
    <xf numFmtId="0" fontId="37" fillId="36" borderId="0" applyNumberFormat="0" applyBorder="0" applyAlignment="0" applyProtection="0">
      <alignment vertical="center"/>
    </xf>
    <xf numFmtId="0" fontId="37" fillId="36" borderId="0" applyNumberFormat="0" applyBorder="0" applyAlignment="0" applyProtection="0">
      <alignment vertical="center"/>
    </xf>
    <xf numFmtId="0" fontId="37" fillId="36" borderId="0" applyNumberFormat="0" applyBorder="0" applyAlignment="0" applyProtection="0">
      <alignment vertical="center"/>
    </xf>
    <xf numFmtId="0" fontId="37" fillId="36" borderId="0" applyNumberFormat="0" applyBorder="0" applyAlignment="0" applyProtection="0">
      <alignment vertical="center"/>
    </xf>
    <xf numFmtId="0" fontId="2" fillId="9"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2" fillId="1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2" fillId="13"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2" fillId="14"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2" fillId="15"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178" fontId="21" fillId="0" borderId="0" applyFont="0" applyFill="0" applyBorder="0" applyAlignment="0" applyProtection="0"/>
    <xf numFmtId="0" fontId="25" fillId="0" borderId="0" applyFill="0" applyBorder="0" applyProtection="0">
      <alignment horizontal="left"/>
    </xf>
    <xf numFmtId="0" fontId="31" fillId="0" borderId="0" applyBorder="0" applyProtection="0">
      <alignment horizontal="left"/>
    </xf>
    <xf numFmtId="0" fontId="32" fillId="0" borderId="0" applyFill="0" applyBorder="0" applyProtection="0">
      <alignment horizontal="left"/>
    </xf>
    <xf numFmtId="0" fontId="33" fillId="0" borderId="1" applyFill="0" applyBorder="0" applyProtection="0">
      <alignment horizontal="left" vertical="top"/>
    </xf>
    <xf numFmtId="0" fontId="36" fillId="0" borderId="0">
      <alignment vertical="center"/>
    </xf>
    <xf numFmtId="0" fontId="36" fillId="0" borderId="0">
      <alignment vertical="center"/>
    </xf>
    <xf numFmtId="0" fontId="38" fillId="0" borderId="0">
      <alignment vertical="center"/>
    </xf>
    <xf numFmtId="0" fontId="36" fillId="0" borderId="0">
      <alignment vertical="center"/>
    </xf>
    <xf numFmtId="0" fontId="36" fillId="0" borderId="0">
      <alignment vertical="center"/>
    </xf>
    <xf numFmtId="0" fontId="38" fillId="0" borderId="0">
      <alignment vertical="center"/>
    </xf>
    <xf numFmtId="0" fontId="38" fillId="0" borderId="0">
      <alignment vertical="center"/>
    </xf>
    <xf numFmtId="0" fontId="36" fillId="0" borderId="0">
      <alignment vertical="center"/>
    </xf>
    <xf numFmtId="0" fontId="36" fillId="0" borderId="0">
      <alignment vertical="center"/>
    </xf>
    <xf numFmtId="0" fontId="3" fillId="0" borderId="0">
      <alignment vertical="center"/>
    </xf>
    <xf numFmtId="0" fontId="3"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25" fillId="0" borderId="0"/>
    <xf numFmtId="0" fontId="39" fillId="0" borderId="0"/>
    <xf numFmtId="0" fontId="3" fillId="0" borderId="0">
      <alignment vertical="center"/>
    </xf>
    <xf numFmtId="176" fontId="24"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6" fillId="0" borderId="0">
      <alignment vertical="center"/>
    </xf>
    <xf numFmtId="0" fontId="36" fillId="0" borderId="0">
      <alignment vertical="center"/>
    </xf>
    <xf numFmtId="0" fontId="36" fillId="0" borderId="0"/>
    <xf numFmtId="0" fontId="36" fillId="0" borderId="0"/>
    <xf numFmtId="0" fontId="36" fillId="0" borderId="0"/>
    <xf numFmtId="0" fontId="24" fillId="0" borderId="0"/>
    <xf numFmtId="0" fontId="36" fillId="0" borderId="0">
      <alignment vertical="center"/>
    </xf>
    <xf numFmtId="0" fontId="3" fillId="0" borderId="0"/>
    <xf numFmtId="0" fontId="3" fillId="0" borderId="0"/>
    <xf numFmtId="0" fontId="25"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22"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40" fillId="0" borderId="0">
      <alignment vertical="center"/>
    </xf>
    <xf numFmtId="0" fontId="3" fillId="0" borderId="0"/>
    <xf numFmtId="176" fontId="24" fillId="0" borderId="0"/>
    <xf numFmtId="0" fontId="3" fillId="0" borderId="0">
      <alignment vertical="center"/>
    </xf>
    <xf numFmtId="0" fontId="3"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 fillId="0" borderId="0"/>
    <xf numFmtId="0" fontId="3" fillId="0" borderId="0"/>
    <xf numFmtId="0" fontId="3" fillId="0" borderId="0"/>
    <xf numFmtId="0" fontId="3" fillId="0" borderId="0"/>
    <xf numFmtId="0" fontId="36" fillId="0" borderId="0">
      <alignment vertical="center"/>
    </xf>
    <xf numFmtId="0" fontId="36" fillId="0" borderId="0">
      <alignment vertical="center"/>
    </xf>
    <xf numFmtId="0" fontId="36" fillId="0" borderId="0">
      <alignment vertical="center"/>
    </xf>
    <xf numFmtId="0" fontId="3" fillId="0" borderId="0">
      <alignment vertical="center"/>
    </xf>
    <xf numFmtId="0" fontId="3" fillId="0" borderId="0">
      <alignment vertical="center"/>
    </xf>
    <xf numFmtId="0" fontId="24" fillId="0" borderId="0"/>
    <xf numFmtId="0" fontId="36" fillId="0" borderId="0">
      <alignment vertical="center"/>
    </xf>
    <xf numFmtId="0" fontId="36" fillId="0" borderId="0">
      <alignment vertical="center"/>
    </xf>
    <xf numFmtId="0" fontId="41" fillId="0" borderId="0"/>
    <xf numFmtId="0" fontId="36" fillId="0" borderId="0">
      <alignment vertical="center"/>
    </xf>
    <xf numFmtId="0" fontId="36" fillId="0" borderId="0">
      <alignment vertical="center"/>
    </xf>
    <xf numFmtId="177" fontId="39" fillId="0" borderId="0" applyFont="0" applyFill="0" applyBorder="0" applyAlignment="0" applyProtection="0"/>
    <xf numFmtId="177" fontId="25" fillId="0" borderId="0" applyFont="0" applyFill="0" applyBorder="0" applyAlignment="0" applyProtection="0"/>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2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23" fillId="0" borderId="0" applyFont="0" applyFill="0" applyBorder="0" applyAlignment="0" applyProtection="0">
      <alignment vertical="center"/>
    </xf>
    <xf numFmtId="43" fontId="23" fillId="0" borderId="0" applyFont="0" applyFill="0" applyBorder="0" applyAlignment="0" applyProtection="0">
      <alignment vertical="center"/>
    </xf>
    <xf numFmtId="43" fontId="2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3" fillId="0" borderId="0" applyFont="0" applyFill="0" applyBorder="0" applyAlignment="0" applyProtection="0">
      <alignment vertical="center"/>
    </xf>
    <xf numFmtId="43" fontId="36" fillId="0" borderId="0" applyFont="0" applyFill="0" applyBorder="0" applyAlignment="0" applyProtection="0">
      <alignment vertical="center"/>
    </xf>
    <xf numFmtId="177" fontId="24"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40"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177" fontId="24" fillId="0" borderId="0" applyFont="0" applyFill="0" applyBorder="0" applyAlignment="0" applyProtection="0"/>
    <xf numFmtId="43" fontId="3" fillId="0" borderId="0" applyFont="0" applyFill="0" applyBorder="0" applyAlignment="0" applyProtection="0"/>
    <xf numFmtId="43" fontId="41" fillId="0" borderId="0" applyFont="0" applyFill="0" applyBorder="0" applyAlignment="0" applyProtection="0">
      <alignment vertical="center"/>
    </xf>
    <xf numFmtId="43" fontId="3"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0" fontId="4" fillId="16" borderId="0" applyNumberFormat="0" applyBorder="0" applyAlignment="0" applyProtection="0">
      <alignment vertical="center"/>
    </xf>
    <xf numFmtId="0" fontId="42" fillId="42" borderId="0" applyNumberFormat="0" applyBorder="0" applyAlignment="0" applyProtection="0">
      <alignment vertical="center"/>
    </xf>
    <xf numFmtId="0" fontId="42" fillId="42" borderId="0" applyNumberFormat="0" applyBorder="0" applyAlignment="0" applyProtection="0">
      <alignment vertical="center"/>
    </xf>
    <xf numFmtId="0" fontId="42" fillId="42" borderId="0" applyNumberFormat="0" applyBorder="0" applyAlignment="0" applyProtection="0">
      <alignment vertical="center"/>
    </xf>
    <xf numFmtId="0" fontId="42" fillId="42" borderId="0" applyNumberFormat="0" applyBorder="0" applyAlignment="0" applyProtection="0">
      <alignment vertical="center"/>
    </xf>
    <xf numFmtId="0" fontId="42" fillId="42" borderId="0" applyNumberFormat="0" applyBorder="0" applyAlignment="0" applyProtection="0">
      <alignment vertical="center"/>
    </xf>
    <xf numFmtId="0" fontId="42" fillId="42" borderId="0" applyNumberFormat="0" applyBorder="0" applyAlignment="0" applyProtection="0">
      <alignment vertical="center"/>
    </xf>
    <xf numFmtId="0" fontId="42" fillId="42" borderId="0" applyNumberFormat="0" applyBorder="0" applyAlignment="0" applyProtection="0">
      <alignment vertical="center"/>
    </xf>
    <xf numFmtId="0" fontId="42" fillId="42" borderId="0" applyNumberFormat="0" applyBorder="0" applyAlignment="0" applyProtection="0">
      <alignment vertical="center"/>
    </xf>
    <xf numFmtId="0" fontId="5" fillId="0" borderId="2" applyNumberFormat="0" applyFill="0" applyAlignment="0" applyProtection="0">
      <alignment vertical="center"/>
    </xf>
    <xf numFmtId="0" fontId="43" fillId="0" borderId="37" applyNumberFormat="0" applyFill="0" applyAlignment="0" applyProtection="0">
      <alignment vertical="center"/>
    </xf>
    <xf numFmtId="0" fontId="43" fillId="0" borderId="37" applyNumberFormat="0" applyFill="0" applyAlignment="0" applyProtection="0">
      <alignment vertical="center"/>
    </xf>
    <xf numFmtId="0" fontId="43" fillId="0" borderId="37" applyNumberFormat="0" applyFill="0" applyAlignment="0" applyProtection="0">
      <alignment vertical="center"/>
    </xf>
    <xf numFmtId="0" fontId="43" fillId="0" borderId="37" applyNumberFormat="0" applyFill="0" applyAlignment="0" applyProtection="0">
      <alignment vertical="center"/>
    </xf>
    <xf numFmtId="0" fontId="43" fillId="0" borderId="37" applyNumberFormat="0" applyFill="0" applyAlignment="0" applyProtection="0">
      <alignment vertical="center"/>
    </xf>
    <xf numFmtId="0" fontId="43" fillId="0" borderId="37" applyNumberFormat="0" applyFill="0" applyAlignment="0" applyProtection="0">
      <alignment vertical="center"/>
    </xf>
    <xf numFmtId="0" fontId="43" fillId="0" borderId="37" applyNumberFormat="0" applyFill="0" applyAlignment="0" applyProtection="0">
      <alignment vertical="center"/>
    </xf>
    <xf numFmtId="0" fontId="43" fillId="0" borderId="37" applyNumberFormat="0" applyFill="0" applyAlignment="0" applyProtection="0">
      <alignment vertical="center"/>
    </xf>
    <xf numFmtId="0" fontId="6" fillId="4" borderId="0" applyNumberFormat="0" applyBorder="0" applyAlignment="0" applyProtection="0">
      <alignment vertical="center"/>
    </xf>
    <xf numFmtId="0" fontId="44" fillId="43" borderId="0" applyNumberFormat="0" applyBorder="0" applyAlignment="0" applyProtection="0">
      <alignment vertical="center"/>
    </xf>
    <xf numFmtId="0" fontId="44" fillId="43" borderId="0" applyNumberFormat="0" applyBorder="0" applyAlignment="0" applyProtection="0">
      <alignment vertical="center"/>
    </xf>
    <xf numFmtId="0" fontId="44" fillId="43" borderId="0" applyNumberFormat="0" applyBorder="0" applyAlignment="0" applyProtection="0">
      <alignment vertical="center"/>
    </xf>
    <xf numFmtId="0" fontId="44" fillId="43" borderId="0" applyNumberFormat="0" applyBorder="0" applyAlignment="0" applyProtection="0">
      <alignment vertical="center"/>
    </xf>
    <xf numFmtId="0" fontId="44" fillId="43" borderId="0" applyNumberFormat="0" applyBorder="0" applyAlignment="0" applyProtection="0">
      <alignment vertical="center"/>
    </xf>
    <xf numFmtId="0" fontId="44" fillId="43" borderId="0" applyNumberFormat="0" applyBorder="0" applyAlignment="0" applyProtection="0">
      <alignment vertical="center"/>
    </xf>
    <xf numFmtId="0" fontId="44" fillId="43" borderId="0" applyNumberFormat="0" applyBorder="0" applyAlignment="0" applyProtection="0">
      <alignment vertical="center"/>
    </xf>
    <xf numFmtId="0" fontId="44" fillId="43" borderId="0" applyNumberFormat="0" applyBorder="0" applyAlignment="0" applyProtection="0">
      <alignment vertical="center"/>
    </xf>
    <xf numFmtId="0" fontId="26" fillId="4" borderId="0" applyNumberFormat="0" applyBorder="0" applyAlignment="0" applyProtection="0">
      <alignment vertical="center"/>
    </xf>
    <xf numFmtId="0" fontId="45" fillId="43" borderId="0" applyNumberFormat="0" applyBorder="0" applyAlignment="0" applyProtection="0">
      <alignment vertical="center"/>
    </xf>
    <xf numFmtId="0" fontId="27" fillId="4" borderId="0" applyNumberFormat="0" applyBorder="0" applyAlignment="0" applyProtection="0">
      <alignment vertical="center"/>
    </xf>
    <xf numFmtId="0" fontId="44" fillId="43" borderId="0" applyNumberFormat="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 fillId="0" borderId="0" applyFont="0" applyFill="0" applyBorder="0" applyAlignment="0" applyProtection="0">
      <alignment vertical="center"/>
    </xf>
    <xf numFmtId="9" fontId="24" fillId="0" borderId="0" applyFont="0" applyFill="0" applyBorder="0" applyAlignment="0" applyProtection="0"/>
    <xf numFmtId="9" fontId="3"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9" fillId="0" borderId="0" applyFont="0" applyFill="0" applyBorder="0" applyAlignment="0" applyProtection="0"/>
    <xf numFmtId="9" fontId="25" fillId="0" borderId="0" applyFont="0" applyFill="0" applyBorder="0" applyAlignment="0" applyProtection="0"/>
    <xf numFmtId="0" fontId="7" fillId="17" borderId="3" applyNumberFormat="0" applyAlignment="0" applyProtection="0">
      <alignment vertical="center"/>
    </xf>
    <xf numFmtId="0" fontId="46" fillId="44" borderId="38" applyNumberFormat="0" applyAlignment="0" applyProtection="0">
      <alignment vertical="center"/>
    </xf>
    <xf numFmtId="0" fontId="46" fillId="44" borderId="38" applyNumberFormat="0" applyAlignment="0" applyProtection="0">
      <alignment vertical="center"/>
    </xf>
    <xf numFmtId="0" fontId="46" fillId="44" borderId="38" applyNumberFormat="0" applyAlignment="0" applyProtection="0">
      <alignment vertical="center"/>
    </xf>
    <xf numFmtId="0" fontId="46" fillId="44" borderId="38" applyNumberFormat="0" applyAlignment="0" applyProtection="0">
      <alignment vertical="center"/>
    </xf>
    <xf numFmtId="0" fontId="46" fillId="44" borderId="38" applyNumberFormat="0" applyAlignment="0" applyProtection="0">
      <alignment vertical="center"/>
    </xf>
    <xf numFmtId="0" fontId="46" fillId="44" borderId="38" applyNumberFormat="0" applyAlignment="0" applyProtection="0">
      <alignment vertical="center"/>
    </xf>
    <xf numFmtId="0" fontId="46" fillId="44" borderId="38" applyNumberFormat="0" applyAlignment="0" applyProtection="0">
      <alignment vertical="center"/>
    </xf>
    <xf numFmtId="0" fontId="46" fillId="44" borderId="38" applyNumberFormat="0" applyAlignment="0" applyProtection="0">
      <alignment vertical="center"/>
    </xf>
    <xf numFmtId="0" fontId="28" fillId="0" borderId="0"/>
    <xf numFmtId="179" fontId="34" fillId="0" borderId="0" applyFont="0" applyFill="0" applyBorder="0" applyAlignment="0" applyProtection="0"/>
    <xf numFmtId="0" fontId="8" fillId="0" borderId="4" applyNumberFormat="0" applyFill="0" applyAlignment="0" applyProtection="0">
      <alignment vertical="center"/>
    </xf>
    <xf numFmtId="0" fontId="47" fillId="0" borderId="39" applyNumberFormat="0" applyFill="0" applyAlignment="0" applyProtection="0">
      <alignment vertical="center"/>
    </xf>
    <xf numFmtId="0" fontId="47" fillId="0" borderId="39" applyNumberFormat="0" applyFill="0" applyAlignment="0" applyProtection="0">
      <alignment vertical="center"/>
    </xf>
    <xf numFmtId="0" fontId="47" fillId="0" borderId="39" applyNumberFormat="0" applyFill="0" applyAlignment="0" applyProtection="0">
      <alignment vertical="center"/>
    </xf>
    <xf numFmtId="0" fontId="47" fillId="0" borderId="39" applyNumberFormat="0" applyFill="0" applyAlignment="0" applyProtection="0">
      <alignment vertical="center"/>
    </xf>
    <xf numFmtId="0" fontId="47" fillId="0" borderId="39" applyNumberFormat="0" applyFill="0" applyAlignment="0" applyProtection="0">
      <alignment vertical="center"/>
    </xf>
    <xf numFmtId="0" fontId="47" fillId="0" borderId="39" applyNumberFormat="0" applyFill="0" applyAlignment="0" applyProtection="0">
      <alignment vertical="center"/>
    </xf>
    <xf numFmtId="0" fontId="47" fillId="0" borderId="39" applyNumberFormat="0" applyFill="0" applyAlignment="0" applyProtection="0">
      <alignment vertical="center"/>
    </xf>
    <xf numFmtId="0" fontId="47" fillId="0" borderId="39" applyNumberFormat="0" applyFill="0" applyAlignment="0" applyProtection="0">
      <alignment vertical="center"/>
    </xf>
    <xf numFmtId="0" fontId="3" fillId="18" borderId="5" applyNumberFormat="0" applyFont="0" applyAlignment="0" applyProtection="0">
      <alignment vertical="center"/>
    </xf>
    <xf numFmtId="0" fontId="36" fillId="45" borderId="40" applyNumberFormat="0" applyFont="0" applyAlignment="0" applyProtection="0">
      <alignment vertical="center"/>
    </xf>
    <xf numFmtId="0" fontId="36" fillId="45" borderId="40" applyNumberFormat="0" applyFont="0" applyAlignment="0" applyProtection="0">
      <alignment vertical="center"/>
    </xf>
    <xf numFmtId="0" fontId="36" fillId="45" borderId="40" applyNumberFormat="0" applyFont="0" applyAlignment="0" applyProtection="0">
      <alignment vertical="center"/>
    </xf>
    <xf numFmtId="0" fontId="36" fillId="45" borderId="40" applyNumberFormat="0" applyFont="0" applyAlignment="0" applyProtection="0">
      <alignment vertical="center"/>
    </xf>
    <xf numFmtId="0" fontId="36" fillId="45" borderId="40" applyNumberFormat="0" applyFont="0" applyAlignment="0" applyProtection="0">
      <alignment vertical="center"/>
    </xf>
    <xf numFmtId="0" fontId="36" fillId="45" borderId="40" applyNumberFormat="0" applyFont="0" applyAlignment="0" applyProtection="0">
      <alignment vertical="center"/>
    </xf>
    <xf numFmtId="0" fontId="36" fillId="45" borderId="40" applyNumberFormat="0" applyFont="0" applyAlignment="0" applyProtection="0">
      <alignment vertical="center"/>
    </xf>
    <xf numFmtId="0" fontId="36" fillId="45" borderId="40" applyNumberFormat="0" applyFont="0" applyAlignment="0" applyProtection="0">
      <alignment vertical="center"/>
    </xf>
    <xf numFmtId="0" fontId="36" fillId="45" borderId="40" applyNumberFormat="0" applyFont="0" applyAlignment="0" applyProtection="0">
      <alignment vertical="center"/>
    </xf>
    <xf numFmtId="0" fontId="36" fillId="45" borderId="40" applyNumberFormat="0" applyFont="0" applyAlignment="0" applyProtection="0">
      <alignment vertical="center"/>
    </xf>
    <xf numFmtId="0" fontId="36" fillId="45" borderId="40" applyNumberFormat="0" applyFont="0" applyAlignment="0" applyProtection="0">
      <alignment vertical="center"/>
    </xf>
    <xf numFmtId="0" fontId="36" fillId="45" borderId="40" applyNumberFormat="0" applyFont="0" applyAlignment="0" applyProtection="0">
      <alignment vertical="center"/>
    </xf>
    <xf numFmtId="0" fontId="36" fillId="45" borderId="40" applyNumberFormat="0" applyFont="0" applyAlignment="0" applyProtection="0">
      <alignment vertical="center"/>
    </xf>
    <xf numFmtId="0" fontId="36" fillId="45" borderId="40" applyNumberFormat="0" applyFont="0" applyAlignment="0" applyProtection="0">
      <alignment vertical="center"/>
    </xf>
    <xf numFmtId="0" fontId="36" fillId="45" borderId="40" applyNumberFormat="0" applyFont="0" applyAlignment="0" applyProtection="0">
      <alignment vertical="center"/>
    </xf>
    <xf numFmtId="0" fontId="36" fillId="45" borderId="40" applyNumberFormat="0" applyFont="0" applyAlignment="0" applyProtection="0">
      <alignment vertical="center"/>
    </xf>
    <xf numFmtId="0" fontId="36" fillId="45" borderId="40" applyNumberFormat="0" applyFont="0" applyAlignment="0" applyProtection="0">
      <alignment vertical="center"/>
    </xf>
    <xf numFmtId="0" fontId="9"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0"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 fillId="19"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2" fillId="20"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2" fillId="21"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2" fillId="13"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2" fillId="14" borderId="0" applyNumberFormat="0" applyBorder="0" applyAlignment="0" applyProtection="0">
      <alignment vertical="center"/>
    </xf>
    <xf numFmtId="0" fontId="37" fillId="50" borderId="0" applyNumberFormat="0" applyBorder="0" applyAlignment="0" applyProtection="0">
      <alignment vertical="center"/>
    </xf>
    <xf numFmtId="0" fontId="37" fillId="50" borderId="0" applyNumberFormat="0" applyBorder="0" applyAlignment="0" applyProtection="0">
      <alignment vertical="center"/>
    </xf>
    <xf numFmtId="0" fontId="37" fillId="50" borderId="0" applyNumberFormat="0" applyBorder="0" applyAlignment="0" applyProtection="0">
      <alignment vertical="center"/>
    </xf>
    <xf numFmtId="0" fontId="37" fillId="50" borderId="0" applyNumberFormat="0" applyBorder="0" applyAlignment="0" applyProtection="0">
      <alignment vertical="center"/>
    </xf>
    <xf numFmtId="0" fontId="37" fillId="50" borderId="0" applyNumberFormat="0" applyBorder="0" applyAlignment="0" applyProtection="0">
      <alignment vertical="center"/>
    </xf>
    <xf numFmtId="0" fontId="37" fillId="50" borderId="0" applyNumberFormat="0" applyBorder="0" applyAlignment="0" applyProtection="0">
      <alignment vertical="center"/>
    </xf>
    <xf numFmtId="0" fontId="37" fillId="50" borderId="0" applyNumberFormat="0" applyBorder="0" applyAlignment="0" applyProtection="0">
      <alignment vertical="center"/>
    </xf>
    <xf numFmtId="0" fontId="37" fillId="50" borderId="0" applyNumberFormat="0" applyBorder="0" applyAlignment="0" applyProtection="0">
      <alignment vertical="center"/>
    </xf>
    <xf numFmtId="0" fontId="2" fillId="22" borderId="0" applyNumberFormat="0" applyBorder="0" applyAlignment="0" applyProtection="0">
      <alignment vertical="center"/>
    </xf>
    <xf numFmtId="0" fontId="37" fillId="51" borderId="0" applyNumberFormat="0" applyBorder="0" applyAlignment="0" applyProtection="0">
      <alignment vertical="center"/>
    </xf>
    <xf numFmtId="0" fontId="37" fillId="51" borderId="0" applyNumberFormat="0" applyBorder="0" applyAlignment="0" applyProtection="0">
      <alignment vertical="center"/>
    </xf>
    <xf numFmtId="0" fontId="37" fillId="51" borderId="0" applyNumberFormat="0" applyBorder="0" applyAlignment="0" applyProtection="0">
      <alignment vertical="center"/>
    </xf>
    <xf numFmtId="0" fontId="37" fillId="51" borderId="0" applyNumberFormat="0" applyBorder="0" applyAlignment="0" applyProtection="0">
      <alignment vertical="center"/>
    </xf>
    <xf numFmtId="0" fontId="37" fillId="51" borderId="0" applyNumberFormat="0" applyBorder="0" applyAlignment="0" applyProtection="0">
      <alignment vertical="center"/>
    </xf>
    <xf numFmtId="0" fontId="37" fillId="51" borderId="0" applyNumberFormat="0" applyBorder="0" applyAlignment="0" applyProtection="0">
      <alignment vertical="center"/>
    </xf>
    <xf numFmtId="0" fontId="37" fillId="51" borderId="0" applyNumberFormat="0" applyBorder="0" applyAlignment="0" applyProtection="0">
      <alignment vertical="center"/>
    </xf>
    <xf numFmtId="0" fontId="37" fillId="5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49" fillId="0" borderId="41" applyNumberFormat="0" applyFill="0" applyAlignment="0" applyProtection="0">
      <alignment vertical="center"/>
    </xf>
    <xf numFmtId="0" fontId="49" fillId="0" borderId="41" applyNumberFormat="0" applyFill="0" applyAlignment="0" applyProtection="0">
      <alignment vertical="center"/>
    </xf>
    <xf numFmtId="0" fontId="49" fillId="0" borderId="41" applyNumberFormat="0" applyFill="0" applyAlignment="0" applyProtection="0">
      <alignment vertical="center"/>
    </xf>
    <xf numFmtId="0" fontId="49" fillId="0" borderId="41" applyNumberFormat="0" applyFill="0" applyAlignment="0" applyProtection="0">
      <alignment vertical="center"/>
    </xf>
    <xf numFmtId="0" fontId="49" fillId="0" borderId="41" applyNumberFormat="0" applyFill="0" applyAlignment="0" applyProtection="0">
      <alignment vertical="center"/>
    </xf>
    <xf numFmtId="0" fontId="49" fillId="0" borderId="41" applyNumberFormat="0" applyFill="0" applyAlignment="0" applyProtection="0">
      <alignment vertical="center"/>
    </xf>
    <xf numFmtId="0" fontId="49" fillId="0" borderId="41" applyNumberFormat="0" applyFill="0" applyAlignment="0" applyProtection="0">
      <alignment vertical="center"/>
    </xf>
    <xf numFmtId="0" fontId="49" fillId="0" borderId="41" applyNumberFormat="0" applyFill="0" applyAlignment="0" applyProtection="0">
      <alignment vertical="center"/>
    </xf>
    <xf numFmtId="0" fontId="50" fillId="0" borderId="0" applyNumberFormat="0" applyFill="0" applyBorder="0" applyAlignment="0" applyProtection="0">
      <alignment vertical="center"/>
    </xf>
    <xf numFmtId="0" fontId="13" fillId="0" borderId="7" applyNumberFormat="0" applyFill="0" applyAlignment="0" applyProtection="0">
      <alignment vertical="center"/>
    </xf>
    <xf numFmtId="0" fontId="51" fillId="0" borderId="42" applyNumberFormat="0" applyFill="0" applyAlignment="0" applyProtection="0">
      <alignment vertical="center"/>
    </xf>
    <xf numFmtId="0" fontId="51" fillId="0" borderId="42" applyNumberFormat="0" applyFill="0" applyAlignment="0" applyProtection="0">
      <alignment vertical="center"/>
    </xf>
    <xf numFmtId="0" fontId="51" fillId="0" borderId="42" applyNumberFormat="0" applyFill="0" applyAlignment="0" applyProtection="0">
      <alignment vertical="center"/>
    </xf>
    <xf numFmtId="0" fontId="51" fillId="0" borderId="42" applyNumberFormat="0" applyFill="0" applyAlignment="0" applyProtection="0">
      <alignment vertical="center"/>
    </xf>
    <xf numFmtId="0" fontId="51" fillId="0" borderId="42" applyNumberFormat="0" applyFill="0" applyAlignment="0" applyProtection="0">
      <alignment vertical="center"/>
    </xf>
    <xf numFmtId="0" fontId="51" fillId="0" borderId="42" applyNumberFormat="0" applyFill="0" applyAlignment="0" applyProtection="0">
      <alignment vertical="center"/>
    </xf>
    <xf numFmtId="0" fontId="51" fillId="0" borderId="42" applyNumberFormat="0" applyFill="0" applyAlignment="0" applyProtection="0">
      <alignment vertical="center"/>
    </xf>
    <xf numFmtId="0" fontId="51" fillId="0" borderId="42" applyNumberFormat="0" applyFill="0" applyAlignment="0" applyProtection="0">
      <alignment vertical="center"/>
    </xf>
    <xf numFmtId="0" fontId="14" fillId="0" borderId="8" applyNumberFormat="0" applyFill="0" applyAlignment="0" applyProtection="0">
      <alignment vertical="center"/>
    </xf>
    <xf numFmtId="0" fontId="52" fillId="0" borderId="43" applyNumberFormat="0" applyFill="0" applyAlignment="0" applyProtection="0">
      <alignment vertical="center"/>
    </xf>
    <xf numFmtId="0" fontId="52" fillId="0" borderId="43" applyNumberFormat="0" applyFill="0" applyAlignment="0" applyProtection="0">
      <alignment vertical="center"/>
    </xf>
    <xf numFmtId="0" fontId="52" fillId="0" borderId="43" applyNumberFormat="0" applyFill="0" applyAlignment="0" applyProtection="0">
      <alignment vertical="center"/>
    </xf>
    <xf numFmtId="0" fontId="52" fillId="0" borderId="43" applyNumberFormat="0" applyFill="0" applyAlignment="0" applyProtection="0">
      <alignment vertical="center"/>
    </xf>
    <xf numFmtId="0" fontId="52" fillId="0" borderId="43" applyNumberFormat="0" applyFill="0" applyAlignment="0" applyProtection="0">
      <alignment vertical="center"/>
    </xf>
    <xf numFmtId="0" fontId="52" fillId="0" borderId="43" applyNumberFormat="0" applyFill="0" applyAlignment="0" applyProtection="0">
      <alignment vertical="center"/>
    </xf>
    <xf numFmtId="0" fontId="52" fillId="0" borderId="43" applyNumberFormat="0" applyFill="0" applyAlignment="0" applyProtection="0">
      <alignment vertical="center"/>
    </xf>
    <xf numFmtId="0" fontId="52" fillId="0" borderId="43" applyNumberFormat="0" applyFill="0" applyAlignment="0" applyProtection="0">
      <alignment vertical="center"/>
    </xf>
    <xf numFmtId="0" fontId="1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5" fillId="7" borderId="3" applyNumberFormat="0" applyAlignment="0" applyProtection="0">
      <alignment vertical="center"/>
    </xf>
    <xf numFmtId="0" fontId="53" fillId="52" borderId="38" applyNumberFormat="0" applyAlignment="0" applyProtection="0">
      <alignment vertical="center"/>
    </xf>
    <xf numFmtId="0" fontId="53" fillId="52" borderId="38" applyNumberFormat="0" applyAlignment="0" applyProtection="0">
      <alignment vertical="center"/>
    </xf>
    <xf numFmtId="0" fontId="53" fillId="52" borderId="38" applyNumberFormat="0" applyAlignment="0" applyProtection="0">
      <alignment vertical="center"/>
    </xf>
    <xf numFmtId="0" fontId="53" fillId="52" borderId="38" applyNumberFormat="0" applyAlignment="0" applyProtection="0">
      <alignment vertical="center"/>
    </xf>
    <xf numFmtId="0" fontId="53" fillId="52" borderId="38" applyNumberFormat="0" applyAlignment="0" applyProtection="0">
      <alignment vertical="center"/>
    </xf>
    <xf numFmtId="0" fontId="53" fillId="52" borderId="38" applyNumberFormat="0" applyAlignment="0" applyProtection="0">
      <alignment vertical="center"/>
    </xf>
    <xf numFmtId="0" fontId="53" fillId="52" borderId="38" applyNumberFormat="0" applyAlignment="0" applyProtection="0">
      <alignment vertical="center"/>
    </xf>
    <xf numFmtId="0" fontId="53" fillId="52" borderId="38" applyNumberFormat="0" applyAlignment="0" applyProtection="0">
      <alignment vertical="center"/>
    </xf>
    <xf numFmtId="0" fontId="16" fillId="17" borderId="9" applyNumberFormat="0" applyAlignment="0" applyProtection="0">
      <alignment vertical="center"/>
    </xf>
    <xf numFmtId="0" fontId="54" fillId="44" borderId="44" applyNumberFormat="0" applyAlignment="0" applyProtection="0">
      <alignment vertical="center"/>
    </xf>
    <xf numFmtId="0" fontId="54" fillId="44" borderId="44" applyNumberFormat="0" applyAlignment="0" applyProtection="0">
      <alignment vertical="center"/>
    </xf>
    <xf numFmtId="0" fontId="54" fillId="44" borderId="44" applyNumberFormat="0" applyAlignment="0" applyProtection="0">
      <alignment vertical="center"/>
    </xf>
    <xf numFmtId="0" fontId="54" fillId="44" borderId="44" applyNumberFormat="0" applyAlignment="0" applyProtection="0">
      <alignment vertical="center"/>
    </xf>
    <xf numFmtId="0" fontId="54" fillId="44" borderId="44" applyNumberFormat="0" applyAlignment="0" applyProtection="0">
      <alignment vertical="center"/>
    </xf>
    <xf numFmtId="0" fontId="54" fillId="44" borderId="44" applyNumberFormat="0" applyAlignment="0" applyProtection="0">
      <alignment vertical="center"/>
    </xf>
    <xf numFmtId="0" fontId="54" fillId="44" borderId="44" applyNumberFormat="0" applyAlignment="0" applyProtection="0">
      <alignment vertical="center"/>
    </xf>
    <xf numFmtId="0" fontId="54" fillId="44" borderId="44" applyNumberFormat="0" applyAlignment="0" applyProtection="0">
      <alignment vertical="center"/>
    </xf>
    <xf numFmtId="0" fontId="17" fillId="23" borderId="10" applyNumberFormat="0" applyAlignment="0" applyProtection="0">
      <alignment vertical="center"/>
    </xf>
    <xf numFmtId="0" fontId="55" fillId="53" borderId="45" applyNumberFormat="0" applyAlignment="0" applyProtection="0">
      <alignment vertical="center"/>
    </xf>
    <xf numFmtId="0" fontId="55" fillId="53" borderId="45" applyNumberFormat="0" applyAlignment="0" applyProtection="0">
      <alignment vertical="center"/>
    </xf>
    <xf numFmtId="0" fontId="55" fillId="53" borderId="45" applyNumberFormat="0" applyAlignment="0" applyProtection="0">
      <alignment vertical="center"/>
    </xf>
    <xf numFmtId="0" fontId="55" fillId="53" borderId="45" applyNumberFormat="0" applyAlignment="0" applyProtection="0">
      <alignment vertical="center"/>
    </xf>
    <xf numFmtId="0" fontId="55" fillId="53" borderId="45" applyNumberFormat="0" applyAlignment="0" applyProtection="0">
      <alignment vertical="center"/>
    </xf>
    <xf numFmtId="0" fontId="55" fillId="53" borderId="45" applyNumberFormat="0" applyAlignment="0" applyProtection="0">
      <alignment vertical="center"/>
    </xf>
    <xf numFmtId="0" fontId="55" fillId="53" borderId="45" applyNumberFormat="0" applyAlignment="0" applyProtection="0">
      <alignment vertical="center"/>
    </xf>
    <xf numFmtId="0" fontId="55" fillId="53" borderId="45" applyNumberFormat="0" applyAlignment="0" applyProtection="0">
      <alignment vertical="center"/>
    </xf>
    <xf numFmtId="0" fontId="18" fillId="3"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29" fillId="3" borderId="0" applyNumberFormat="0" applyBorder="0" applyAlignment="0" applyProtection="0">
      <alignment vertical="center"/>
    </xf>
    <xf numFmtId="0" fontId="57" fillId="54" borderId="0" applyNumberFormat="0" applyBorder="0" applyAlignment="0" applyProtection="0">
      <alignment vertical="center"/>
    </xf>
    <xf numFmtId="0" fontId="30" fillId="3" borderId="0" applyNumberFormat="0" applyBorder="0" applyAlignment="0" applyProtection="0">
      <alignment vertical="center"/>
    </xf>
    <xf numFmtId="0" fontId="56" fillId="54" borderId="0" applyNumberFormat="0" applyBorder="0" applyAlignment="0" applyProtection="0">
      <alignment vertical="center"/>
    </xf>
    <xf numFmtId="0" fontId="1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1" fillId="0" borderId="0"/>
    <xf numFmtId="0" fontId="60" fillId="0" borderId="0" applyFill="0" applyBorder="0" applyProtection="0">
      <alignment horizontal="center"/>
      <protection locked="0"/>
    </xf>
    <xf numFmtId="181" fontId="61" fillId="0" borderId="0" applyFill="0" applyBorder="0" applyAlignment="0" applyProtection="0"/>
    <xf numFmtId="182" fontId="62" fillId="0" borderId="0" applyFill="0" applyBorder="0" applyProtection="0"/>
    <xf numFmtId="183" fontId="59" fillId="0" borderId="0" applyFill="0" applyBorder="0" applyProtection="0"/>
    <xf numFmtId="183" fontId="59" fillId="0" borderId="12" applyFill="0" applyProtection="0"/>
    <xf numFmtId="183" fontId="59" fillId="0" borderId="46" applyFill="0" applyProtection="0"/>
    <xf numFmtId="184" fontId="59" fillId="0" borderId="0" applyFill="0" applyBorder="0" applyProtection="0"/>
    <xf numFmtId="184" fontId="59" fillId="0" borderId="12" applyFill="0" applyProtection="0"/>
    <xf numFmtId="184" fontId="59" fillId="0" borderId="46" applyFill="0" applyProtection="0"/>
    <xf numFmtId="178" fontId="3" fillId="0" borderId="0" applyFont="0" applyFill="0" applyBorder="0" applyAlignment="0" applyProtection="0">
      <alignment vertical="center"/>
    </xf>
    <xf numFmtId="14" fontId="63" fillId="55" borderId="47">
      <alignment horizontal="center" vertical="center" wrapText="1"/>
    </xf>
    <xf numFmtId="0" fontId="60" fillId="0" borderId="0" applyFill="0" applyAlignment="0" applyProtection="0">
      <protection locked="0"/>
    </xf>
    <xf numFmtId="0" fontId="64" fillId="0" borderId="0"/>
    <xf numFmtId="0" fontId="24" fillId="0" borderId="0"/>
    <xf numFmtId="185" fontId="24" fillId="0" borderId="0" applyFont="0" applyFill="0" applyBorder="0" applyAlignment="0" applyProtection="0"/>
    <xf numFmtId="0" fontId="65" fillId="0" borderId="0" applyFill="0" applyBorder="0" applyProtection="0">
      <alignment horizontal="left" vertical="top"/>
    </xf>
    <xf numFmtId="0" fontId="21" fillId="0" borderId="0"/>
    <xf numFmtId="0" fontId="36" fillId="0" borderId="0">
      <alignment vertical="center"/>
    </xf>
    <xf numFmtId="0" fontId="36" fillId="0" borderId="0">
      <alignment vertical="center"/>
    </xf>
    <xf numFmtId="0" fontId="3" fillId="0" borderId="0">
      <alignment vertical="center"/>
    </xf>
    <xf numFmtId="0" fontId="40" fillId="0" borderId="0">
      <alignment vertical="center"/>
    </xf>
    <xf numFmtId="0" fontId="21" fillId="0" borderId="0"/>
    <xf numFmtId="0" fontId="3" fillId="0" borderId="0"/>
    <xf numFmtId="0" fontId="6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8" fillId="0" borderId="0">
      <alignment vertical="center"/>
    </xf>
    <xf numFmtId="0" fontId="21" fillId="0" borderId="0"/>
    <xf numFmtId="0" fontId="36" fillId="0" borderId="0">
      <alignment vertical="center"/>
    </xf>
    <xf numFmtId="177" fontId="21" fillId="0" borderId="0" applyFont="0" applyFill="0" applyBorder="0" applyAlignment="0" applyProtection="0"/>
    <xf numFmtId="43" fontId="23" fillId="0" borderId="0" applyFont="0" applyFill="0" applyBorder="0" applyAlignment="0" applyProtection="0">
      <alignment vertical="center"/>
    </xf>
    <xf numFmtId="43" fontId="23" fillId="0" borderId="0" applyFont="0" applyFill="0" applyBorder="0" applyAlignment="0" applyProtection="0">
      <alignment vertical="center"/>
    </xf>
    <xf numFmtId="43" fontId="23" fillId="0" borderId="0" applyFont="0" applyFill="0" applyBorder="0" applyAlignment="0" applyProtection="0">
      <alignment vertical="center"/>
    </xf>
    <xf numFmtId="43" fontId="23" fillId="0" borderId="0" applyFont="0" applyFill="0" applyBorder="0" applyAlignment="0" applyProtection="0">
      <alignment vertical="center"/>
    </xf>
    <xf numFmtId="43" fontId="23" fillId="0" borderId="0" applyFont="0" applyFill="0" applyBorder="0" applyAlignment="0" applyProtection="0">
      <alignment vertical="center"/>
    </xf>
    <xf numFmtId="43" fontId="23" fillId="0" borderId="0" applyFont="0" applyFill="0" applyBorder="0" applyAlignment="0" applyProtection="0">
      <alignment vertical="center"/>
    </xf>
    <xf numFmtId="43" fontId="23" fillId="0" borderId="0" applyFont="0" applyFill="0" applyBorder="0" applyAlignment="0" applyProtection="0">
      <alignment vertical="center"/>
    </xf>
    <xf numFmtId="43" fontId="23" fillId="0" borderId="0" applyFont="0" applyFill="0" applyBorder="0" applyAlignment="0" applyProtection="0">
      <alignment vertical="center"/>
    </xf>
    <xf numFmtId="177" fontId="21" fillId="0" borderId="0" applyFont="0" applyFill="0" applyBorder="0" applyAlignment="0" applyProtection="0"/>
    <xf numFmtId="43" fontId="21" fillId="0" borderId="0" applyFont="0" applyFill="0" applyBorder="0" applyAlignment="0" applyProtection="0"/>
    <xf numFmtId="180" fontId="21" fillId="0" borderId="0" applyFont="0" applyFill="0" applyBorder="0" applyAlignment="0" applyProtection="0"/>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180" fontId="21" fillId="0" borderId="0" applyFont="0" applyFill="0" applyBorder="0" applyAlignment="0" applyProtection="0"/>
    <xf numFmtId="41" fontId="21" fillId="0" borderId="0" applyFont="0" applyFill="0" applyBorder="0" applyAlignment="0" applyProtection="0"/>
    <xf numFmtId="41" fontId="3" fillId="0" borderId="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9" fontId="21" fillId="0" borderId="0" applyFont="0" applyFill="0" applyBorder="0" applyAlignment="0" applyProtection="0"/>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21" fillId="0" borderId="0" applyFont="0" applyFill="0" applyBorder="0" applyAlignment="0" applyProtection="0"/>
    <xf numFmtId="9" fontId="3" fillId="0" borderId="0" applyFont="0" applyFill="0" applyBorder="0" applyAlignment="0" applyProtection="0">
      <alignment vertical="center"/>
    </xf>
    <xf numFmtId="6" fontId="34" fillId="0" borderId="0" applyFont="0" applyFill="0" applyBorder="0" applyAlignment="0" applyProtection="0"/>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3"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9" fontId="36" fillId="0" borderId="0" applyFont="0" applyFill="0" applyBorder="0" applyAlignment="0" applyProtection="0">
      <alignment vertical="center"/>
    </xf>
    <xf numFmtId="9" fontId="3" fillId="0" borderId="0" applyFont="0" applyFill="0" applyBorder="0" applyAlignment="0" applyProtection="0">
      <alignment vertical="center"/>
    </xf>
  </cellStyleXfs>
  <cellXfs count="506">
    <xf numFmtId="0" fontId="0" fillId="0" borderId="0" xfId="0">
      <alignment vertical="center"/>
    </xf>
    <xf numFmtId="0" fontId="68" fillId="0" borderId="0" xfId="0" applyFont="1">
      <alignment vertical="center"/>
    </xf>
    <xf numFmtId="0" fontId="68" fillId="0" borderId="31" xfId="0" applyFont="1" applyBorder="1" applyAlignment="1">
      <alignment vertical="center" wrapText="1"/>
    </xf>
    <xf numFmtId="0" fontId="68" fillId="0" borderId="34" xfId="0" applyFont="1" applyBorder="1" applyAlignment="1">
      <alignment vertical="center" wrapText="1"/>
    </xf>
    <xf numFmtId="0" fontId="21" fillId="0" borderId="0" xfId="0" applyFont="1">
      <alignment vertical="center"/>
    </xf>
    <xf numFmtId="0" fontId="21" fillId="0" borderId="11" xfId="0" applyFont="1" applyBorder="1" applyAlignment="1">
      <alignment horizontal="justify" vertical="center" wrapText="1"/>
    </xf>
    <xf numFmtId="0" fontId="21" fillId="0" borderId="11" xfId="0" applyFont="1" applyBorder="1" applyAlignment="1">
      <alignment vertical="center" wrapText="1"/>
    </xf>
    <xf numFmtId="0" fontId="21" fillId="0" borderId="0" xfId="0" applyFont="1" applyAlignment="1">
      <alignment vertical="center" wrapText="1"/>
    </xf>
    <xf numFmtId="0" fontId="59" fillId="0" borderId="0" xfId="0" applyFont="1" applyAlignment="1">
      <alignment horizontal="left" vertical="center"/>
    </xf>
    <xf numFmtId="0" fontId="21" fillId="0" borderId="0" xfId="0" applyFont="1" applyAlignment="1">
      <alignment horizontal="left" vertical="center"/>
    </xf>
    <xf numFmtId="0" fontId="74" fillId="0" borderId="0" xfId="0" applyFont="1" applyAlignment="1">
      <alignment horizontal="left" vertical="center"/>
    </xf>
    <xf numFmtId="0" fontId="73" fillId="0" borderId="0" xfId="0" applyFont="1" applyAlignment="1">
      <alignment horizontal="left" vertical="center"/>
    </xf>
    <xf numFmtId="0" fontId="74" fillId="0" borderId="0" xfId="0" applyFont="1" applyAlignment="1">
      <alignment horizontal="center" vertical="center"/>
    </xf>
    <xf numFmtId="0" fontId="68" fillId="56" borderId="36" xfId="0" applyFont="1" applyFill="1" applyBorder="1" applyAlignment="1">
      <alignment vertical="center" wrapText="1"/>
    </xf>
    <xf numFmtId="0" fontId="68" fillId="56" borderId="48" xfId="0" applyFont="1" applyFill="1" applyBorder="1" applyAlignment="1">
      <alignment vertical="center" wrapText="1"/>
    </xf>
    <xf numFmtId="0" fontId="75" fillId="56" borderId="28" xfId="0" applyFont="1" applyFill="1" applyBorder="1" applyAlignment="1">
      <alignment horizontal="right" vertical="center" wrapText="1"/>
    </xf>
    <xf numFmtId="0" fontId="68" fillId="56" borderId="32" xfId="0" applyFont="1" applyFill="1" applyBorder="1" applyAlignment="1">
      <alignment vertical="center" wrapText="1"/>
    </xf>
    <xf numFmtId="0" fontId="68" fillId="56" borderId="33" xfId="0" applyFont="1" applyFill="1" applyBorder="1" applyAlignment="1">
      <alignment vertical="center" wrapText="1"/>
    </xf>
    <xf numFmtId="3" fontId="75" fillId="56" borderId="14" xfId="0" applyNumberFormat="1" applyFont="1" applyFill="1" applyBorder="1" applyAlignment="1">
      <alignment horizontal="right" vertical="center"/>
    </xf>
    <xf numFmtId="0" fontId="68" fillId="56" borderId="29" xfId="690" applyFont="1" applyFill="1" applyBorder="1" applyAlignment="1" applyProtection="1">
      <alignment horizontal="left" vertical="center" wrapText="1"/>
      <protection locked="0"/>
    </xf>
    <xf numFmtId="0" fontId="68" fillId="56" borderId="25" xfId="0" applyFont="1" applyFill="1" applyBorder="1">
      <alignment vertical="center"/>
    </xf>
    <xf numFmtId="0" fontId="68" fillId="56" borderId="16" xfId="0" applyFont="1" applyFill="1" applyBorder="1">
      <alignment vertical="center"/>
    </xf>
    <xf numFmtId="3" fontId="76" fillId="56" borderId="14" xfId="0" applyNumberFormat="1" applyFont="1" applyFill="1" applyBorder="1" applyAlignment="1">
      <alignment horizontal="right" vertical="center"/>
    </xf>
    <xf numFmtId="0" fontId="68" fillId="56" borderId="29" xfId="0" applyFont="1" applyFill="1" applyBorder="1" applyAlignment="1">
      <alignment vertical="center" wrapText="1"/>
    </xf>
    <xf numFmtId="0" fontId="68" fillId="56" borderId="25" xfId="0" applyFont="1" applyFill="1" applyBorder="1" applyAlignment="1">
      <alignment vertical="center" wrapText="1"/>
    </xf>
    <xf numFmtId="3" fontId="76" fillId="56" borderId="16" xfId="0" applyNumberFormat="1" applyFont="1" applyFill="1" applyBorder="1" applyAlignment="1">
      <alignment horizontal="right" vertical="center"/>
    </xf>
    <xf numFmtId="0" fontId="68" fillId="0" borderId="49" xfId="0" applyFont="1" applyBorder="1" applyAlignment="1">
      <alignment vertical="center" wrapText="1"/>
    </xf>
    <xf numFmtId="0" fontId="68" fillId="0" borderId="30" xfId="0" applyFont="1" applyBorder="1" applyAlignment="1">
      <alignment vertical="center" wrapText="1"/>
    </xf>
    <xf numFmtId="9" fontId="76" fillId="0" borderId="22" xfId="0" applyNumberFormat="1" applyFont="1" applyBorder="1" applyAlignment="1">
      <alignment horizontal="right" vertical="center"/>
    </xf>
    <xf numFmtId="3" fontId="75" fillId="56" borderId="16" xfId="0" applyNumberFormat="1" applyFont="1" applyFill="1" applyBorder="1" applyAlignment="1">
      <alignment horizontal="right" vertical="center"/>
    </xf>
    <xf numFmtId="0" fontId="21" fillId="0" borderId="24" xfId="0" applyFont="1" applyBorder="1" applyAlignment="1">
      <alignment horizontal="left" vertical="center"/>
    </xf>
    <xf numFmtId="0" fontId="21" fillId="0" borderId="25" xfId="0" applyFont="1" applyBorder="1" applyAlignment="1">
      <alignment horizontal="justify" vertical="center" wrapText="1"/>
    </xf>
    <xf numFmtId="0" fontId="59" fillId="0" borderId="12" xfId="0" applyFont="1" applyBorder="1" applyAlignment="1">
      <alignment horizontal="left" vertical="center"/>
    </xf>
    <xf numFmtId="0" fontId="61" fillId="0" borderId="11" xfId="0" applyFont="1" applyBorder="1" applyAlignment="1">
      <alignment vertical="center" wrapText="1"/>
    </xf>
    <xf numFmtId="0" fontId="21" fillId="0" borderId="11" xfId="0" applyFont="1" applyBorder="1">
      <alignment vertical="center"/>
    </xf>
    <xf numFmtId="0" fontId="77" fillId="0" borderId="0" xfId="0" applyFont="1" applyAlignment="1">
      <alignment horizontal="left" vertical="center"/>
    </xf>
    <xf numFmtId="0" fontId="77" fillId="0" borderId="24" xfId="0" applyFont="1" applyBorder="1" applyAlignment="1">
      <alignment horizontal="left" vertical="center"/>
    </xf>
    <xf numFmtId="0" fontId="77" fillId="0" borderId="0" xfId="0" applyFont="1">
      <alignment vertical="center"/>
    </xf>
    <xf numFmtId="0" fontId="70" fillId="0" borderId="0" xfId="0" applyFont="1" applyAlignment="1">
      <alignment horizontal="left" vertical="center" readingOrder="1"/>
    </xf>
    <xf numFmtId="0" fontId="77" fillId="0" borderId="12" xfId="0" applyFont="1" applyBorder="1" applyAlignment="1">
      <alignment horizontal="left" vertical="center"/>
    </xf>
    <xf numFmtId="0" fontId="70" fillId="0" borderId="11" xfId="0" applyFont="1" applyBorder="1" applyAlignment="1">
      <alignment horizontal="justify" vertical="center" wrapText="1"/>
    </xf>
    <xf numFmtId="0" fontId="21" fillId="0" borderId="0" xfId="0" applyFont="1" applyAlignment="1">
      <alignment horizontal="left" vertical="center" readingOrder="1"/>
    </xf>
    <xf numFmtId="0" fontId="79" fillId="0" borderId="0" xfId="0" applyFont="1">
      <alignment vertical="center"/>
    </xf>
    <xf numFmtId="0" fontId="70" fillId="0" borderId="0" xfId="0" applyFont="1">
      <alignment vertical="center"/>
    </xf>
    <xf numFmtId="0" fontId="70" fillId="0" borderId="0" xfId="0" applyFont="1" applyAlignment="1">
      <alignment vertical="center" wrapText="1"/>
    </xf>
    <xf numFmtId="0" fontId="81" fillId="0" borderId="0" xfId="459" quotePrefix="1" applyFont="1" applyAlignment="1" applyProtection="1">
      <alignment horizontal="center" vertical="center"/>
    </xf>
    <xf numFmtId="0" fontId="70" fillId="0" borderId="0" xfId="459" applyFont="1" applyAlignment="1" applyProtection="1">
      <alignment vertical="center" wrapText="1"/>
    </xf>
    <xf numFmtId="10" fontId="76" fillId="0" borderId="17" xfId="0" applyNumberFormat="1" applyFont="1" applyBorder="1" applyAlignment="1">
      <alignment horizontal="right" vertical="center"/>
    </xf>
    <xf numFmtId="10" fontId="75" fillId="0" borderId="17" xfId="0" applyNumberFormat="1" applyFont="1" applyBorder="1" applyAlignment="1">
      <alignment horizontal="right" vertical="center"/>
    </xf>
    <xf numFmtId="0" fontId="68" fillId="0" borderId="53" xfId="0" applyFont="1" applyBorder="1" applyAlignment="1">
      <alignment vertical="center" wrapText="1"/>
    </xf>
    <xf numFmtId="0" fontId="68" fillId="0" borderId="26" xfId="0" applyFont="1" applyBorder="1" applyAlignment="1">
      <alignment vertical="center" wrapText="1"/>
    </xf>
    <xf numFmtId="9" fontId="76" fillId="0" borderId="54" xfId="0" applyNumberFormat="1" applyFont="1" applyBorder="1" applyAlignment="1">
      <alignment horizontal="right" vertical="center"/>
    </xf>
    <xf numFmtId="9" fontId="76" fillId="0" borderId="17" xfId="0" applyNumberFormat="1" applyFont="1" applyBorder="1" applyAlignment="1">
      <alignment horizontal="right" vertical="center"/>
    </xf>
    <xf numFmtId="0" fontId="21" fillId="0" borderId="0" xfId="0" applyFont="1" applyAlignment="1">
      <alignment horizontal="center" vertical="center" wrapText="1"/>
    </xf>
    <xf numFmtId="0" fontId="21" fillId="0" borderId="11" xfId="0" applyFont="1" applyBorder="1" applyAlignment="1">
      <alignment horizontal="center" vertical="center" wrapText="1"/>
    </xf>
    <xf numFmtId="0" fontId="83" fillId="0" borderId="0" xfId="0" applyFont="1">
      <alignment vertical="center"/>
    </xf>
    <xf numFmtId="0" fontId="73" fillId="0" borderId="0" xfId="228" applyFont="1"/>
    <xf numFmtId="0" fontId="21" fillId="0" borderId="0" xfId="228" applyFont="1"/>
    <xf numFmtId="0" fontId="82" fillId="0" borderId="0" xfId="228" applyFont="1"/>
    <xf numFmtId="0" fontId="73" fillId="0" borderId="0" xfId="228" applyFont="1" applyAlignment="1">
      <alignment horizontal="left"/>
    </xf>
    <xf numFmtId="0" fontId="85" fillId="0" borderId="0" xfId="228" applyFont="1"/>
    <xf numFmtId="0" fontId="73" fillId="0" borderId="0" xfId="228" quotePrefix="1" applyFont="1"/>
    <xf numFmtId="188" fontId="21" fillId="0" borderId="24" xfId="228" applyNumberFormat="1" applyFont="1" applyBorder="1" applyAlignment="1">
      <alignment horizontal="right"/>
    </xf>
    <xf numFmtId="0" fontId="21" fillId="0" borderId="11" xfId="228" applyFont="1" applyBorder="1" applyAlignment="1">
      <alignment horizontal="center"/>
    </xf>
    <xf numFmtId="0" fontId="21" fillId="0" borderId="11" xfId="228" quotePrefix="1" applyFont="1" applyBorder="1" applyAlignment="1">
      <alignment horizontal="center"/>
    </xf>
    <xf numFmtId="0" fontId="21" fillId="0" borderId="11" xfId="228" applyFont="1" applyBorder="1" applyAlignment="1">
      <alignment horizontal="left" vertical="center" wrapText="1" readingOrder="1"/>
    </xf>
    <xf numFmtId="0" fontId="21" fillId="57" borderId="11" xfId="228" applyFont="1" applyFill="1" applyBorder="1"/>
    <xf numFmtId="0" fontId="21" fillId="0" borderId="11" xfId="228" applyFont="1" applyBorder="1"/>
    <xf numFmtId="0" fontId="21" fillId="0" borderId="25" xfId="228" applyFont="1" applyBorder="1" applyAlignment="1">
      <alignment horizontal="left" vertical="center" wrapText="1" readingOrder="1"/>
    </xf>
    <xf numFmtId="0" fontId="73" fillId="0" borderId="0" xfId="228" applyFont="1" applyAlignment="1">
      <alignment horizontal="left" vertical="center" wrapText="1" readingOrder="1"/>
    </xf>
    <xf numFmtId="0" fontId="21" fillId="59" borderId="11" xfId="228" applyFont="1" applyFill="1" applyBorder="1"/>
    <xf numFmtId="0" fontId="21" fillId="0" borderId="0" xfId="228" quotePrefix="1" applyFont="1"/>
    <xf numFmtId="0" fontId="21" fillId="0" borderId="11" xfId="228" applyFont="1" applyBorder="1" applyAlignment="1">
      <alignment horizontal="left"/>
    </xf>
    <xf numFmtId="0" fontId="21" fillId="0" borderId="15" xfId="228" applyFont="1" applyBorder="1"/>
    <xf numFmtId="0" fontId="21" fillId="0" borderId="11" xfId="228" quotePrefix="1" applyFont="1" applyBorder="1" applyAlignment="1">
      <alignment horizontal="left"/>
    </xf>
    <xf numFmtId="0" fontId="21" fillId="0" borderId="11" xfId="228" applyFont="1" applyBorder="1" applyAlignment="1">
      <alignment vertical="center" wrapText="1"/>
    </xf>
    <xf numFmtId="0" fontId="21" fillId="57" borderId="11" xfId="228" applyFont="1" applyFill="1" applyBorder="1" applyAlignment="1">
      <alignment vertical="center" wrapText="1"/>
    </xf>
    <xf numFmtId="0" fontId="21" fillId="57" borderId="11" xfId="228" applyFont="1" applyFill="1" applyBorder="1" applyAlignment="1">
      <alignment horizontal="center"/>
    </xf>
    <xf numFmtId="0" fontId="21" fillId="57" borderId="11" xfId="228" quotePrefix="1" applyFont="1" applyFill="1" applyBorder="1" applyAlignment="1">
      <alignment horizontal="center"/>
    </xf>
    <xf numFmtId="0" fontId="21" fillId="0" borderId="11" xfId="228" applyFont="1" applyBorder="1" applyAlignment="1">
      <alignment horizontal="left" vertical="center" wrapText="1"/>
    </xf>
    <xf numFmtId="0" fontId="61" fillId="57" borderId="11" xfId="228" applyFont="1" applyFill="1" applyBorder="1" applyAlignment="1">
      <alignment horizontal="left" vertical="center" wrapText="1"/>
    </xf>
    <xf numFmtId="0" fontId="21" fillId="0" borderId="11" xfId="228" applyFont="1" applyBorder="1" applyAlignment="1">
      <alignment vertical="top" wrapText="1"/>
    </xf>
    <xf numFmtId="0" fontId="21" fillId="57" borderId="11" xfId="228" applyFont="1" applyFill="1" applyBorder="1" applyAlignment="1">
      <alignment horizontal="left" vertical="center" wrapText="1"/>
    </xf>
    <xf numFmtId="0" fontId="21" fillId="0" borderId="0" xfId="228" applyFont="1" applyAlignment="1">
      <alignment horizontal="left" vertical="center"/>
    </xf>
    <xf numFmtId="0" fontId="21" fillId="0" borderId="0" xfId="228" applyFont="1" applyAlignment="1">
      <alignment horizontal="left" vertical="center" wrapText="1"/>
    </xf>
    <xf numFmtId="0" fontId="21" fillId="0" borderId="0" xfId="228" applyFont="1" applyAlignment="1">
      <alignment horizontal="center"/>
    </xf>
    <xf numFmtId="0" fontId="21" fillId="0" borderId="0" xfId="228" quotePrefix="1" applyFont="1" applyAlignment="1">
      <alignment horizontal="center"/>
    </xf>
    <xf numFmtId="0" fontId="89" fillId="0" borderId="0" xfId="228" applyFont="1"/>
    <xf numFmtId="9" fontId="21" fillId="0" borderId="11" xfId="694" applyFont="1" applyBorder="1" applyAlignment="1">
      <alignment horizontal="right"/>
    </xf>
    <xf numFmtId="0" fontId="21" fillId="0" borderId="11" xfId="228" applyFont="1" applyBorder="1" applyAlignment="1">
      <alignment horizontal="right"/>
    </xf>
    <xf numFmtId="0" fontId="90" fillId="0" borderId="0" xfId="0" applyFont="1">
      <alignment vertical="center"/>
    </xf>
    <xf numFmtId="0" fontId="93" fillId="0" borderId="0" xfId="0" applyFont="1">
      <alignment vertical="center"/>
    </xf>
    <xf numFmtId="0" fontId="94" fillId="0" borderId="0" xfId="0" applyFont="1">
      <alignment vertical="center"/>
    </xf>
    <xf numFmtId="0" fontId="91" fillId="0" borderId="0" xfId="0" applyFont="1">
      <alignment vertical="center"/>
    </xf>
    <xf numFmtId="0" fontId="91" fillId="0" borderId="0" xfId="0" applyFont="1" applyAlignment="1">
      <alignment horizontal="right"/>
    </xf>
    <xf numFmtId="0" fontId="82" fillId="0" borderId="0" xfId="0" applyFont="1" applyAlignment="1"/>
    <xf numFmtId="0" fontId="95" fillId="0" borderId="0" xfId="0" applyFont="1" applyAlignment="1"/>
    <xf numFmtId="0" fontId="85" fillId="0" borderId="0" xfId="0" applyFont="1">
      <alignment vertical="center"/>
    </xf>
    <xf numFmtId="0" fontId="96" fillId="0" borderId="0" xfId="0" applyFont="1">
      <alignment vertical="center"/>
    </xf>
    <xf numFmtId="0" fontId="97" fillId="0" borderId="0" xfId="0" applyFont="1">
      <alignment vertical="center"/>
    </xf>
    <xf numFmtId="0" fontId="73" fillId="0" borderId="0" xfId="0" applyFont="1">
      <alignment vertical="center"/>
    </xf>
    <xf numFmtId="0" fontId="21" fillId="0" borderId="15" xfId="0" applyFont="1" applyBorder="1" applyAlignment="1"/>
    <xf numFmtId="0" fontId="21" fillId="0" borderId="23" xfId="0" applyFont="1" applyBorder="1" applyAlignment="1"/>
    <xf numFmtId="0" fontId="21" fillId="0" borderId="11" xfId="205" applyFont="1" applyBorder="1" applyAlignment="1">
      <alignment horizontal="center" vertical="center" wrapText="1"/>
    </xf>
    <xf numFmtId="0" fontId="21" fillId="57" borderId="11" xfId="0" applyFont="1" applyFill="1" applyBorder="1">
      <alignment vertical="center"/>
    </xf>
    <xf numFmtId="187" fontId="21" fillId="57" borderId="11" xfId="294" applyNumberFormat="1" applyFont="1" applyFill="1" applyBorder="1" applyAlignment="1">
      <alignment vertical="center"/>
    </xf>
    <xf numFmtId="187" fontId="21" fillId="57" borderId="11" xfId="294" applyNumberFormat="1" applyFont="1" applyFill="1" applyBorder="1" applyAlignment="1">
      <alignment horizontal="center" vertical="center" wrapText="1"/>
    </xf>
    <xf numFmtId="187" fontId="21" fillId="0" borderId="0" xfId="294" applyNumberFormat="1" applyFont="1" applyBorder="1" applyAlignment="1">
      <alignment vertical="center"/>
    </xf>
    <xf numFmtId="0" fontId="21" fillId="0" borderId="0" xfId="0" quotePrefix="1" applyFont="1">
      <alignment vertical="center"/>
    </xf>
    <xf numFmtId="0" fontId="21" fillId="0" borderId="11" xfId="0" applyFont="1" applyBorder="1" applyAlignment="1">
      <alignment horizontal="center" vertical="center"/>
    </xf>
    <xf numFmtId="0" fontId="21" fillId="57" borderId="11" xfId="0" applyFont="1" applyFill="1" applyBorder="1" applyAlignment="1">
      <alignment horizontal="center" vertical="center"/>
    </xf>
    <xf numFmtId="0" fontId="21" fillId="0" borderId="0" xfId="0" applyFont="1" applyAlignment="1">
      <alignment horizontal="left" vertical="center" wrapText="1"/>
    </xf>
    <xf numFmtId="0" fontId="85" fillId="0" borderId="0" xfId="0" applyFont="1" applyAlignment="1"/>
    <xf numFmtId="0" fontId="76" fillId="0" borderId="0" xfId="0" applyFont="1" applyAlignment="1"/>
    <xf numFmtId="0" fontId="21" fillId="0" borderId="0" xfId="0" applyFont="1" applyAlignment="1"/>
    <xf numFmtId="0" fontId="73" fillId="0" borderId="0" xfId="0" quotePrefix="1" applyFont="1" applyAlignment="1"/>
    <xf numFmtId="0" fontId="73" fillId="0" borderId="0" xfId="0" applyFont="1" applyAlignment="1">
      <alignment horizontal="left" vertical="center" readingOrder="1"/>
    </xf>
    <xf numFmtId="0" fontId="73" fillId="0" borderId="0" xfId="0" applyFont="1" applyAlignment="1"/>
    <xf numFmtId="0" fontId="21" fillId="0" borderId="55" xfId="0" applyFont="1" applyBorder="1" applyAlignment="1">
      <alignment horizontal="center" wrapText="1" readingOrder="1"/>
    </xf>
    <xf numFmtId="0" fontId="21" fillId="0" borderId="56" xfId="0" applyFont="1" applyBorder="1" applyAlignment="1">
      <alignment horizontal="center" wrapText="1" readingOrder="1"/>
    </xf>
    <xf numFmtId="0" fontId="21" fillId="0" borderId="57" xfId="0" applyFont="1" applyBorder="1" applyAlignment="1">
      <alignment horizontal="center" wrapText="1" readingOrder="1"/>
    </xf>
    <xf numFmtId="0" fontId="21" fillId="0" borderId="58" xfId="0" applyFont="1" applyBorder="1" applyAlignment="1">
      <alignment horizontal="center" wrapText="1" readingOrder="1"/>
    </xf>
    <xf numFmtId="0" fontId="21" fillId="0" borderId="59" xfId="0" applyFont="1" applyBorder="1" applyAlignment="1">
      <alignment horizontal="center" wrapText="1" readingOrder="1"/>
    </xf>
    <xf numFmtId="0" fontId="21" fillId="0" borderId="0" xfId="0" applyFont="1" applyAlignment="1">
      <alignment horizontal="center" wrapText="1" readingOrder="1"/>
    </xf>
    <xf numFmtId="0" fontId="21" fillId="57" borderId="60" xfId="0" applyFont="1" applyFill="1" applyBorder="1" applyAlignment="1">
      <alignment horizontal="center" wrapText="1" readingOrder="1"/>
    </xf>
    <xf numFmtId="0" fontId="21" fillId="57" borderId="61" xfId="0" applyFont="1" applyFill="1" applyBorder="1" applyAlignment="1">
      <alignment horizontal="center" wrapText="1" readingOrder="1"/>
    </xf>
    <xf numFmtId="0" fontId="21" fillId="0" borderId="62" xfId="0" applyFont="1" applyBorder="1" applyAlignment="1">
      <alignment horizontal="center" wrapText="1" readingOrder="1"/>
    </xf>
    <xf numFmtId="0" fontId="21" fillId="57" borderId="63" xfId="0" applyFont="1" applyFill="1" applyBorder="1" applyAlignment="1">
      <alignment horizontal="center" wrapText="1" readingOrder="1"/>
    </xf>
    <xf numFmtId="0" fontId="21" fillId="0" borderId="64" xfId="0" applyFont="1" applyBorder="1" applyAlignment="1">
      <alignment horizontal="center" wrapText="1" readingOrder="1"/>
    </xf>
    <xf numFmtId="0" fontId="21" fillId="59" borderId="61" xfId="0" applyFont="1" applyFill="1" applyBorder="1" applyAlignment="1">
      <alignment horizontal="center" wrapText="1" readingOrder="1"/>
    </xf>
    <xf numFmtId="0" fontId="21" fillId="57" borderId="65" xfId="0" applyFont="1" applyFill="1" applyBorder="1" applyAlignment="1">
      <alignment horizontal="center" wrapText="1" readingOrder="1"/>
    </xf>
    <xf numFmtId="0" fontId="21" fillId="57" borderId="66" xfId="0" applyFont="1" applyFill="1" applyBorder="1" applyAlignment="1">
      <alignment horizontal="center" wrapText="1" readingOrder="1"/>
    </xf>
    <xf numFmtId="0" fontId="21" fillId="0" borderId="67" xfId="0" applyFont="1" applyBorder="1" applyAlignment="1">
      <alignment horizontal="center" wrapText="1" readingOrder="1"/>
    </xf>
    <xf numFmtId="0" fontId="21" fillId="57" borderId="68" xfId="0" applyFont="1" applyFill="1" applyBorder="1" applyAlignment="1">
      <alignment horizontal="center" wrapText="1" readingOrder="1"/>
    </xf>
    <xf numFmtId="0" fontId="21" fillId="0" borderId="69" xfId="0" applyFont="1" applyBorder="1" applyAlignment="1">
      <alignment horizontal="center" wrapText="1" readingOrder="1"/>
    </xf>
    <xf numFmtId="0" fontId="21" fillId="0" borderId="0" xfId="0" applyFont="1" applyAlignment="1">
      <alignment horizontal="left" wrapText="1" readingOrder="1"/>
    </xf>
    <xf numFmtId="0" fontId="21" fillId="57" borderId="11" xfId="0" applyFont="1" applyFill="1" applyBorder="1" applyAlignment="1">
      <alignment horizontal="right" wrapText="1"/>
    </xf>
    <xf numFmtId="0" fontId="21" fillId="0" borderId="0" xfId="0" applyFont="1" applyAlignment="1">
      <alignment horizontal="right" wrapText="1"/>
    </xf>
    <xf numFmtId="0" fontId="21" fillId="62" borderId="11" xfId="0" applyFont="1" applyFill="1" applyBorder="1" applyAlignment="1">
      <alignment horizontal="right" wrapText="1"/>
    </xf>
    <xf numFmtId="0" fontId="21" fillId="57" borderId="11" xfId="0" applyFont="1" applyFill="1" applyBorder="1" applyAlignment="1"/>
    <xf numFmtId="0" fontId="21" fillId="62" borderId="11" xfId="0" applyFont="1" applyFill="1" applyBorder="1" applyAlignment="1"/>
    <xf numFmtId="0" fontId="21" fillId="0" borderId="11" xfId="0" applyFont="1" applyBorder="1" applyAlignment="1">
      <alignment horizontal="center" wrapText="1"/>
    </xf>
    <xf numFmtId="0" fontId="59" fillId="0" borderId="0" xfId="0" applyFont="1" applyAlignment="1">
      <alignment horizontal="center" wrapText="1"/>
    </xf>
    <xf numFmtId="0" fontId="21" fillId="57" borderId="11" xfId="0" applyFont="1" applyFill="1" applyBorder="1" applyAlignment="1">
      <alignment horizontal="right" vertical="center" wrapText="1"/>
    </xf>
    <xf numFmtId="0" fontId="21" fillId="0" borderId="0" xfId="0" applyFont="1" applyAlignment="1">
      <alignment horizontal="right" vertical="center" wrapText="1"/>
    </xf>
    <xf numFmtId="0" fontId="21" fillId="57" borderId="11" xfId="0" applyFont="1" applyFill="1" applyBorder="1" applyAlignment="1">
      <alignment vertical="center" wrapText="1"/>
    </xf>
    <xf numFmtId="0" fontId="76" fillId="0" borderId="0" xfId="0" applyFont="1">
      <alignment vertical="center"/>
    </xf>
    <xf numFmtId="0" fontId="21" fillId="0" borderId="11" xfId="0" applyFont="1" applyBorder="1" applyAlignment="1">
      <alignment horizontal="left" vertical="center"/>
    </xf>
    <xf numFmtId="0" fontId="0" fillId="0" borderId="0" xfId="0" applyAlignment="1">
      <alignment horizontal="left" vertical="center"/>
    </xf>
    <xf numFmtId="0" fontId="0" fillId="0" borderId="12" xfId="0" applyBorder="1">
      <alignment vertical="center"/>
    </xf>
    <xf numFmtId="0" fontId="0" fillId="0" borderId="30" xfId="0" applyBorder="1">
      <alignment vertical="center"/>
    </xf>
    <xf numFmtId="0" fontId="21" fillId="0" borderId="24" xfId="0" applyFont="1" applyBorder="1">
      <alignment vertical="center"/>
    </xf>
    <xf numFmtId="0" fontId="0" fillId="0" borderId="24" xfId="0" applyBorder="1">
      <alignment vertical="center"/>
    </xf>
    <xf numFmtId="0" fontId="0" fillId="0" borderId="27" xfId="0" applyBorder="1">
      <alignment vertical="center"/>
    </xf>
    <xf numFmtId="0" fontId="21" fillId="0" borderId="21" xfId="0" applyFont="1" applyBorder="1">
      <alignment vertical="center"/>
    </xf>
    <xf numFmtId="0" fontId="21" fillId="0" borderId="1" xfId="0" applyFont="1" applyBorder="1">
      <alignment vertical="center"/>
    </xf>
    <xf numFmtId="0" fontId="0" fillId="0" borderId="26" xfId="0" applyBorder="1">
      <alignment vertical="center"/>
    </xf>
    <xf numFmtId="0" fontId="21" fillId="0" borderId="25" xfId="205" applyFont="1" applyBorder="1" applyAlignment="1">
      <alignment horizontal="center" vertical="center" wrapText="1"/>
    </xf>
    <xf numFmtId="0" fontId="61" fillId="0" borderId="0" xfId="0" applyFont="1" applyAlignment="1">
      <alignment horizontal="left" vertical="center" indent="2"/>
    </xf>
    <xf numFmtId="0" fontId="21" fillId="0" borderId="11" xfId="0" applyFont="1" applyBorder="1" applyAlignment="1">
      <alignment horizontal="justify" vertical="center" readingOrder="1"/>
    </xf>
    <xf numFmtId="0" fontId="21" fillId="0" borderId="0" xfId="0" applyFont="1" applyAlignment="1">
      <alignment horizontal="justify" vertical="center" wrapText="1" readingOrder="1"/>
    </xf>
    <xf numFmtId="49" fontId="21" fillId="0" borderId="11" xfId="0" applyNumberFormat="1" applyFont="1" applyBorder="1" applyAlignment="1">
      <alignment vertical="center" wrapText="1"/>
    </xf>
    <xf numFmtId="186" fontId="21" fillId="0" borderId="11" xfId="0" applyNumberFormat="1" applyFont="1" applyBorder="1">
      <alignment vertical="center"/>
    </xf>
    <xf numFmtId="189" fontId="21" fillId="0" borderId="11" xfId="0" applyNumberFormat="1" applyFont="1" applyBorder="1" applyAlignment="1">
      <alignment horizontal="right" vertical="center"/>
    </xf>
    <xf numFmtId="189" fontId="21" fillId="0" borderId="11" xfId="0" applyNumberFormat="1" applyFont="1" applyBorder="1">
      <alignment vertical="center"/>
    </xf>
    <xf numFmtId="0" fontId="21" fillId="57" borderId="11" xfId="0" applyFont="1" applyFill="1" applyBorder="1" applyAlignment="1">
      <alignment horizontal="center" vertical="center" wrapText="1"/>
    </xf>
    <xf numFmtId="0" fontId="21" fillId="59" borderId="11" xfId="0" applyFont="1" applyFill="1" applyBorder="1" applyAlignment="1">
      <alignment horizontal="center" vertical="center" wrapText="1"/>
    </xf>
    <xf numFmtId="0" fontId="21" fillId="59" borderId="11" xfId="0" applyFont="1" applyFill="1" applyBorder="1">
      <alignment vertical="center"/>
    </xf>
    <xf numFmtId="0" fontId="61" fillId="0" borderId="11" xfId="0" applyFont="1" applyBorder="1" applyAlignment="1">
      <alignment horizontal="justify" vertical="center" readingOrder="1"/>
    </xf>
    <xf numFmtId="9" fontId="21" fillId="0" borderId="11" xfId="694" applyFont="1" applyBorder="1">
      <alignment vertical="center"/>
    </xf>
    <xf numFmtId="0" fontId="106" fillId="0" borderId="0" xfId="0" applyFont="1" applyAlignment="1">
      <alignment horizontal="left" vertical="center"/>
    </xf>
    <xf numFmtId="0" fontId="21" fillId="0" borderId="15" xfId="228" applyFont="1" applyBorder="1" applyAlignment="1">
      <alignment vertical="center" wrapText="1" readingOrder="1"/>
    </xf>
    <xf numFmtId="0" fontId="21" fillId="57" borderId="11" xfId="228" applyFont="1" applyFill="1" applyBorder="1" applyAlignment="1">
      <alignment horizontal="left" vertical="center" wrapText="1" readingOrder="1"/>
    </xf>
    <xf numFmtId="0" fontId="21" fillId="57" borderId="11" xfId="228" applyFont="1" applyFill="1" applyBorder="1" applyAlignment="1">
      <alignment vertical="center" wrapText="1" readingOrder="1"/>
    </xf>
    <xf numFmtId="0" fontId="21" fillId="57" borderId="15" xfId="228" applyFont="1" applyFill="1" applyBorder="1" applyAlignment="1">
      <alignment vertical="center" wrapText="1" readingOrder="1"/>
    </xf>
    <xf numFmtId="0" fontId="83" fillId="0" borderId="0" xfId="0" applyFont="1" applyAlignment="1">
      <alignment horizontal="left" vertical="center"/>
    </xf>
    <xf numFmtId="0" fontId="91" fillId="0" borderId="0" xfId="0" applyFont="1" applyAlignment="1">
      <alignment horizontal="left" vertical="center"/>
    </xf>
    <xf numFmtId="0" fontId="74" fillId="0" borderId="0" xfId="0" applyFont="1">
      <alignment vertical="center"/>
    </xf>
    <xf numFmtId="187" fontId="96" fillId="0" borderId="0" xfId="294" applyNumberFormat="1" applyFont="1" applyBorder="1" applyAlignment="1">
      <alignment vertical="center"/>
    </xf>
    <xf numFmtId="0" fontId="21" fillId="59" borderId="11" xfId="0" applyFont="1" applyFill="1" applyBorder="1" applyAlignment="1">
      <alignment horizontal="center" vertical="center"/>
    </xf>
    <xf numFmtId="189" fontId="21" fillId="57" borderId="11" xfId="0" applyNumberFormat="1" applyFont="1" applyFill="1" applyBorder="1" applyAlignment="1">
      <alignment horizontal="right" vertical="center"/>
    </xf>
    <xf numFmtId="189" fontId="21" fillId="57" borderId="11" xfId="0" applyNumberFormat="1" applyFont="1" applyFill="1" applyBorder="1">
      <alignment vertical="center"/>
    </xf>
    <xf numFmtId="0" fontId="61" fillId="0" borderId="0" xfId="0" applyFont="1">
      <alignment vertical="center"/>
    </xf>
    <xf numFmtId="0" fontId="21" fillId="0" borderId="0" xfId="228" applyFont="1" applyAlignment="1">
      <alignment horizontal="left"/>
    </xf>
    <xf numFmtId="0" fontId="77" fillId="0" borderId="11" xfId="0" applyFont="1" applyBorder="1">
      <alignment vertical="center"/>
    </xf>
    <xf numFmtId="49" fontId="77" fillId="0" borderId="11" xfId="0" applyNumberFormat="1" applyFont="1" applyBorder="1" applyAlignment="1">
      <alignment vertical="center" wrapText="1"/>
    </xf>
    <xf numFmtId="0" fontId="108" fillId="0" borderId="0" xfId="0" applyFont="1" applyAlignment="1">
      <alignment horizontal="left" vertical="center"/>
    </xf>
    <xf numFmtId="0" fontId="70" fillId="0" borderId="0" xfId="0" applyFont="1" applyAlignment="1">
      <alignment horizontal="left"/>
    </xf>
    <xf numFmtId="0" fontId="77" fillId="0" borderId="11" xfId="0" applyFont="1" applyBorder="1" applyAlignment="1">
      <alignment horizontal="center" vertical="center" wrapText="1"/>
    </xf>
    <xf numFmtId="49" fontId="78" fillId="0" borderId="11" xfId="0" applyNumberFormat="1" applyFont="1" applyBorder="1" applyAlignment="1">
      <alignment vertical="center" wrapText="1"/>
    </xf>
    <xf numFmtId="0" fontId="70" fillId="0" borderId="11" xfId="0" applyFont="1" applyBorder="1" applyAlignment="1">
      <alignment horizontal="center" vertical="center"/>
    </xf>
    <xf numFmtId="0" fontId="21" fillId="0" borderId="63" xfId="0" applyFont="1" applyBorder="1" applyAlignment="1">
      <alignment horizontal="center" wrapText="1" readingOrder="1"/>
    </xf>
    <xf numFmtId="0" fontId="21" fillId="0" borderId="11" xfId="0" applyFont="1" applyBorder="1" applyAlignment="1">
      <alignment horizontal="right" wrapText="1"/>
    </xf>
    <xf numFmtId="0" fontId="77" fillId="0" borderId="1" xfId="0" applyFont="1" applyBorder="1">
      <alignment vertical="center"/>
    </xf>
    <xf numFmtId="0" fontId="77" fillId="0" borderId="19" xfId="0" applyFont="1" applyBorder="1">
      <alignment vertical="center"/>
    </xf>
    <xf numFmtId="0" fontId="102" fillId="0" borderId="0" xfId="0" applyFont="1" applyAlignment="1">
      <alignment horizontal="left" vertical="center"/>
    </xf>
    <xf numFmtId="0" fontId="104" fillId="0" borderId="0" xfId="0" applyFont="1" applyAlignment="1">
      <alignment horizontal="left" vertical="center"/>
    </xf>
    <xf numFmtId="0" fontId="70" fillId="0" borderId="51" xfId="0" applyFont="1" applyBorder="1" applyAlignment="1">
      <alignment horizontal="center" vertical="center"/>
    </xf>
    <xf numFmtId="0" fontId="70" fillId="0" borderId="50" xfId="0" applyFont="1" applyBorder="1" applyAlignment="1">
      <alignment horizontal="center" vertical="center"/>
    </xf>
    <xf numFmtId="0" fontId="70" fillId="0" borderId="52" xfId="0" applyFont="1" applyBorder="1" applyAlignment="1">
      <alignment horizontal="center" vertical="center"/>
    </xf>
    <xf numFmtId="0" fontId="68" fillId="56" borderId="70" xfId="0" applyFont="1" applyFill="1" applyBorder="1" applyAlignment="1">
      <alignment horizontal="center" vertical="center" wrapText="1"/>
    </xf>
    <xf numFmtId="0" fontId="68" fillId="0" borderId="14" xfId="0" applyFont="1" applyBorder="1" applyAlignment="1">
      <alignment horizontal="center" vertical="center"/>
    </xf>
    <xf numFmtId="0" fontId="82" fillId="56" borderId="48" xfId="0" applyFont="1" applyFill="1" applyBorder="1" applyAlignment="1">
      <alignment horizontal="center" vertical="center" wrapText="1"/>
    </xf>
    <xf numFmtId="0" fontId="82" fillId="56" borderId="17" xfId="0" applyFont="1" applyFill="1" applyBorder="1" applyAlignment="1">
      <alignment horizontal="center" vertical="center" wrapText="1"/>
    </xf>
    <xf numFmtId="0" fontId="77" fillId="0" borderId="21" xfId="0" applyFont="1" applyBorder="1" applyAlignment="1">
      <alignment horizontal="left" vertical="center"/>
    </xf>
    <xf numFmtId="0" fontId="77" fillId="0" borderId="19" xfId="0" applyFont="1" applyBorder="1" applyAlignment="1">
      <alignment horizontal="left" vertical="center"/>
    </xf>
    <xf numFmtId="0" fontId="77" fillId="0" borderId="21" xfId="0" applyFont="1" applyBorder="1">
      <alignment vertical="center"/>
    </xf>
    <xf numFmtId="0" fontId="70" fillId="0" borderId="19" xfId="0" applyFont="1" applyBorder="1">
      <alignment vertical="center"/>
    </xf>
    <xf numFmtId="0" fontId="82" fillId="0" borderId="19" xfId="0" applyFont="1" applyBorder="1">
      <alignment vertical="center"/>
    </xf>
    <xf numFmtId="0" fontId="82" fillId="0" borderId="11" xfId="228" applyFont="1" applyBorder="1" applyAlignment="1">
      <alignment vertical="center" wrapText="1"/>
    </xf>
    <xf numFmtId="0" fontId="82" fillId="0" borderId="11" xfId="0" applyFont="1" applyBorder="1" applyAlignment="1">
      <alignment horizontal="center" vertical="center" wrapText="1"/>
    </xf>
    <xf numFmtId="49" fontId="70" fillId="0" borderId="1" xfId="459" applyNumberFormat="1" applyFont="1" applyBorder="1" applyAlignment="1" applyProtection="1">
      <alignment vertical="center"/>
    </xf>
    <xf numFmtId="0" fontId="70" fillId="0" borderId="26" xfId="0" applyFont="1" applyBorder="1" applyAlignment="1">
      <alignment vertical="center" wrapText="1"/>
    </xf>
    <xf numFmtId="0" fontId="70" fillId="0" borderId="1" xfId="0" applyFont="1" applyBorder="1">
      <alignment vertical="center"/>
    </xf>
    <xf numFmtId="0" fontId="70" fillId="0" borderId="26" xfId="459" applyFont="1" applyBorder="1" applyAlignment="1" applyProtection="1">
      <alignment vertical="center" wrapText="1"/>
    </xf>
    <xf numFmtId="0" fontId="70" fillId="0" borderId="1" xfId="459" applyFont="1" applyBorder="1" applyAlignment="1" applyProtection="1">
      <alignment vertical="center"/>
    </xf>
    <xf numFmtId="0" fontId="70" fillId="0" borderId="26" xfId="459" applyFont="1" applyBorder="1" applyAlignment="1" applyProtection="1">
      <alignment vertical="center"/>
    </xf>
    <xf numFmtId="0" fontId="70" fillId="0" borderId="27" xfId="459" applyFont="1" applyBorder="1" applyAlignment="1" applyProtection="1">
      <alignment vertical="center" wrapText="1"/>
    </xf>
    <xf numFmtId="0" fontId="82" fillId="0" borderId="11" xfId="0" applyFont="1" applyBorder="1" applyAlignment="1">
      <alignment horizontal="right" vertical="center" wrapText="1" readingOrder="1"/>
    </xf>
    <xf numFmtId="0" fontId="82" fillId="63" borderId="11" xfId="0" applyFont="1" applyFill="1" applyBorder="1" applyAlignment="1">
      <alignment horizontal="left" vertical="center" wrapText="1" readingOrder="1"/>
    </xf>
    <xf numFmtId="0" fontId="98" fillId="0" borderId="0" xfId="0" applyFont="1" applyAlignment="1">
      <alignment horizontal="left" vertical="center"/>
    </xf>
    <xf numFmtId="0" fontId="70" fillId="0" borderId="15" xfId="228" applyFont="1" applyBorder="1" applyAlignment="1">
      <alignment vertical="center" wrapText="1" readingOrder="1"/>
    </xf>
    <xf numFmtId="0" fontId="80" fillId="0" borderId="0" xfId="0" applyFont="1">
      <alignment vertical="center"/>
    </xf>
    <xf numFmtId="0" fontId="89" fillId="0" borderId="0" xfId="0" applyFont="1">
      <alignment vertical="center"/>
    </xf>
    <xf numFmtId="0" fontId="80" fillId="0" borderId="11" xfId="0" applyFont="1" applyBorder="1" applyAlignment="1">
      <alignment horizontal="center"/>
    </xf>
    <xf numFmtId="0" fontId="79" fillId="0" borderId="11" xfId="0" applyFont="1" applyBorder="1" applyAlignment="1">
      <alignment horizontal="center"/>
    </xf>
    <xf numFmtId="0" fontId="82" fillId="0" borderId="0" xfId="0" applyFont="1">
      <alignment vertical="center"/>
    </xf>
    <xf numFmtId="0" fontId="82" fillId="0" borderId="11" xfId="0" applyFont="1" applyBorder="1">
      <alignment vertical="center"/>
    </xf>
    <xf numFmtId="0" fontId="82" fillId="0" borderId="11" xfId="228" applyFont="1" applyBorder="1" applyAlignment="1">
      <alignment horizontal="center"/>
    </xf>
    <xf numFmtId="0" fontId="82" fillId="0" borderId="15" xfId="228" applyFont="1" applyBorder="1" applyAlignment="1">
      <alignment vertical="center" wrapText="1" readingOrder="1"/>
    </xf>
    <xf numFmtId="0" fontId="82" fillId="0" borderId="11" xfId="0" applyFont="1" applyBorder="1" applyAlignment="1">
      <alignment vertical="center" wrapText="1"/>
    </xf>
    <xf numFmtId="0" fontId="82" fillId="0" borderId="11" xfId="228" applyFont="1" applyBorder="1" applyAlignment="1">
      <alignment vertical="center" wrapText="1" readingOrder="1"/>
    </xf>
    <xf numFmtId="0" fontId="82" fillId="0" borderId="11" xfId="0" applyFont="1" applyBorder="1" applyAlignment="1">
      <alignment horizontal="center" vertical="center"/>
    </xf>
    <xf numFmtId="0" fontId="77" fillId="0" borderId="0" xfId="0" applyFont="1" applyAlignment="1"/>
    <xf numFmtId="0" fontId="82" fillId="56" borderId="11" xfId="0" applyFont="1" applyFill="1" applyBorder="1" applyAlignment="1">
      <alignment vertical="center" readingOrder="1"/>
    </xf>
    <xf numFmtId="0" fontId="82" fillId="0" borderId="11" xfId="0" applyFont="1" applyBorder="1" applyAlignment="1">
      <alignment horizontal="left" vertical="center" wrapText="1"/>
    </xf>
    <xf numFmtId="0" fontId="115" fillId="0" borderId="11" xfId="0" applyFont="1" applyBorder="1" applyAlignment="1">
      <alignment horizontal="center" vertical="center"/>
    </xf>
    <xf numFmtId="9" fontId="82" fillId="0" borderId="11" xfId="0" applyNumberFormat="1" applyFont="1" applyBorder="1" applyAlignment="1">
      <alignment horizontal="center" vertical="center"/>
    </xf>
    <xf numFmtId="0" fontId="82" fillId="56" borderId="0" xfId="0" applyFont="1" applyFill="1" applyAlignment="1">
      <alignment vertical="center" readingOrder="1"/>
    </xf>
    <xf numFmtId="0" fontId="91" fillId="56" borderId="0" xfId="0" applyFont="1" applyFill="1" applyAlignment="1">
      <alignment vertical="center" readingOrder="1"/>
    </xf>
    <xf numFmtId="0" fontId="21" fillId="56" borderId="0" xfId="0" applyFont="1" applyFill="1">
      <alignment vertical="center"/>
    </xf>
    <xf numFmtId="0" fontId="21" fillId="56" borderId="26" xfId="0" applyFont="1" applyFill="1" applyBorder="1">
      <alignment vertical="center"/>
    </xf>
    <xf numFmtId="3" fontId="82" fillId="0" borderId="11" xfId="0" applyNumberFormat="1" applyFont="1" applyBorder="1" applyAlignment="1">
      <alignment horizontal="center" vertical="center"/>
    </xf>
    <xf numFmtId="0" fontId="118" fillId="56" borderId="12" xfId="0" applyFont="1" applyFill="1" applyBorder="1" applyAlignment="1">
      <alignment vertical="center" readingOrder="1"/>
    </xf>
    <xf numFmtId="0" fontId="21" fillId="56" borderId="12" xfId="0" applyFont="1" applyFill="1" applyBorder="1">
      <alignment vertical="center"/>
    </xf>
    <xf numFmtId="0" fontId="21" fillId="56" borderId="30" xfId="0" applyFont="1" applyFill="1" applyBorder="1">
      <alignment vertical="center"/>
    </xf>
    <xf numFmtId="0" fontId="21" fillId="57" borderId="11" xfId="0" applyFont="1" applyFill="1" applyBorder="1" applyAlignment="1">
      <alignment horizontal="right" vertical="center"/>
    </xf>
    <xf numFmtId="0" fontId="21" fillId="0" borderId="11" xfId="0" applyFont="1" applyBorder="1" applyAlignment="1">
      <alignment horizontal="right" vertical="center"/>
    </xf>
    <xf numFmtId="0" fontId="120" fillId="0" borderId="0" xfId="0" applyFont="1">
      <alignment vertical="center"/>
    </xf>
    <xf numFmtId="0" fontId="121" fillId="0" borderId="0" xfId="0" applyFont="1">
      <alignment vertical="center"/>
    </xf>
    <xf numFmtId="0" fontId="118" fillId="56" borderId="0" xfId="0" applyFont="1" applyFill="1" applyAlignment="1">
      <alignment vertical="center" readingOrder="1"/>
    </xf>
    <xf numFmtId="0" fontId="82" fillId="56" borderId="24" xfId="0" applyFont="1" applyFill="1" applyBorder="1" applyAlignment="1">
      <alignment vertical="center" readingOrder="1"/>
    </xf>
    <xf numFmtId="0" fontId="118" fillId="56" borderId="24" xfId="0" applyFont="1" applyFill="1" applyBorder="1" applyAlignment="1">
      <alignment vertical="center" readingOrder="1"/>
    </xf>
    <xf numFmtId="0" fontId="21" fillId="56" borderId="24" xfId="0" applyFont="1" applyFill="1" applyBorder="1">
      <alignment vertical="center"/>
    </xf>
    <xf numFmtId="0" fontId="21" fillId="56" borderId="27" xfId="0" applyFont="1" applyFill="1" applyBorder="1">
      <alignment vertical="center"/>
    </xf>
    <xf numFmtId="0" fontId="82" fillId="57" borderId="11" xfId="0" applyFont="1" applyFill="1" applyBorder="1">
      <alignment vertical="center"/>
    </xf>
    <xf numFmtId="0" fontId="82" fillId="57" borderId="11" xfId="0" applyFont="1" applyFill="1" applyBorder="1" applyAlignment="1">
      <alignment horizontal="center" vertical="center"/>
    </xf>
    <xf numFmtId="3" fontId="82" fillId="57" borderId="11" xfId="0" applyNumberFormat="1" applyFont="1" applyFill="1" applyBorder="1" applyAlignment="1">
      <alignment horizontal="center" vertical="center"/>
    </xf>
    <xf numFmtId="9" fontId="82" fillId="57" borderId="11" xfId="0" applyNumberFormat="1" applyFont="1" applyFill="1" applyBorder="1" applyAlignment="1">
      <alignment horizontal="center" vertical="center"/>
    </xf>
    <xf numFmtId="0" fontId="82" fillId="57" borderId="11" xfId="0" applyFont="1" applyFill="1" applyBorder="1" applyAlignment="1">
      <alignment horizontal="left" vertical="center" wrapText="1" readingOrder="1"/>
    </xf>
    <xf numFmtId="188" fontId="82" fillId="0" borderId="24" xfId="228" applyNumberFormat="1" applyFont="1" applyBorder="1" applyAlignment="1">
      <alignment horizontal="right"/>
    </xf>
    <xf numFmtId="0" fontId="80" fillId="0" borderId="11" xfId="0" applyFont="1" applyBorder="1" applyAlignment="1">
      <alignment horizontal="left" vertical="center" wrapText="1" readingOrder="1"/>
    </xf>
    <xf numFmtId="0" fontId="125" fillId="56" borderId="23" xfId="0" applyFont="1" applyFill="1" applyBorder="1" applyAlignment="1">
      <alignment vertical="center" readingOrder="1"/>
    </xf>
    <xf numFmtId="0" fontId="89" fillId="56" borderId="0" xfId="0" applyFont="1" applyFill="1" applyAlignment="1">
      <alignment vertical="center" readingOrder="1"/>
    </xf>
    <xf numFmtId="0" fontId="89" fillId="56" borderId="12" xfId="0" applyFont="1" applyFill="1" applyBorder="1" applyAlignment="1">
      <alignment vertical="center" readingOrder="1"/>
    </xf>
    <xf numFmtId="0" fontId="124" fillId="56" borderId="0" xfId="0" applyFont="1" applyFill="1" applyAlignment="1">
      <alignment vertical="center" readingOrder="1"/>
    </xf>
    <xf numFmtId="0" fontId="125" fillId="56" borderId="12" xfId="0" applyFont="1" applyFill="1" applyBorder="1" applyAlignment="1">
      <alignment vertical="center" readingOrder="1"/>
    </xf>
    <xf numFmtId="0" fontId="70" fillId="0" borderId="11" xfId="228" applyFont="1" applyBorder="1" applyAlignment="1">
      <alignment horizontal="left" vertical="center" wrapText="1"/>
    </xf>
    <xf numFmtId="0" fontId="77" fillId="0" borderId="0" xfId="228" applyFont="1" applyAlignment="1">
      <alignment vertical="top"/>
    </xf>
    <xf numFmtId="0" fontId="21" fillId="0" borderId="0" xfId="0" applyFont="1" applyAlignment="1">
      <alignment horizontal="center" vertical="center"/>
    </xf>
    <xf numFmtId="0" fontId="89" fillId="0" borderId="23" xfId="0" applyFont="1" applyBorder="1" applyAlignment="1">
      <alignment vertical="center" readingOrder="1"/>
    </xf>
    <xf numFmtId="0" fontId="82" fillId="0" borderId="0" xfId="0" applyFont="1" applyAlignment="1">
      <alignment vertical="center" readingOrder="1"/>
    </xf>
    <xf numFmtId="0" fontId="118" fillId="0" borderId="0" xfId="0" applyFont="1" applyAlignment="1">
      <alignment vertical="center" readingOrder="1"/>
    </xf>
    <xf numFmtId="0" fontId="21" fillId="0" borderId="26" xfId="0" applyFont="1" applyBorder="1">
      <alignment vertical="center"/>
    </xf>
    <xf numFmtId="0" fontId="89" fillId="0" borderId="24" xfId="0" applyFont="1" applyBorder="1" applyAlignment="1">
      <alignment vertical="center" readingOrder="1"/>
    </xf>
    <xf numFmtId="190" fontId="82" fillId="57" borderId="11" xfId="0" applyNumberFormat="1" applyFont="1" applyFill="1" applyBorder="1" applyAlignment="1">
      <alignment horizontal="left" vertical="center" wrapText="1"/>
    </xf>
    <xf numFmtId="9" fontId="82" fillId="0" borderId="11" xfId="694" applyFont="1" applyBorder="1" applyAlignment="1">
      <alignment horizontal="right" vertical="center" wrapText="1"/>
    </xf>
    <xf numFmtId="0" fontId="123" fillId="0" borderId="0" xfId="0" applyFont="1">
      <alignment vertical="center"/>
    </xf>
    <xf numFmtId="0" fontId="80" fillId="0" borderId="15" xfId="228" applyFont="1" applyBorder="1" applyAlignment="1">
      <alignment vertical="center" wrapText="1" readingOrder="1"/>
    </xf>
    <xf numFmtId="0" fontId="70" fillId="0" borderId="71" xfId="0" applyFont="1" applyBorder="1" applyAlignment="1">
      <alignment horizontal="center" vertical="center"/>
    </xf>
    <xf numFmtId="0" fontId="70" fillId="0" borderId="72" xfId="0" applyFont="1" applyBorder="1" applyAlignment="1">
      <alignment horizontal="center" vertical="center"/>
    </xf>
    <xf numFmtId="0" fontId="21" fillId="0" borderId="15" xfId="0" applyFont="1" applyBorder="1" applyAlignment="1">
      <alignment horizontal="left" vertical="center" wrapText="1"/>
    </xf>
    <xf numFmtId="0" fontId="21" fillId="0" borderId="23" xfId="0" applyFont="1" applyBorder="1" applyAlignment="1">
      <alignment horizontal="left" vertical="center" wrapText="1"/>
    </xf>
    <xf numFmtId="0" fontId="21" fillId="0" borderId="25" xfId="0" applyFont="1" applyBorder="1" applyAlignment="1">
      <alignment horizontal="left" vertical="center" wrapText="1"/>
    </xf>
    <xf numFmtId="0" fontId="70" fillId="0" borderId="21"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 xfId="0" applyFont="1" applyBorder="1" applyAlignment="1">
      <alignment vertical="center" wrapText="1"/>
    </xf>
    <xf numFmtId="0" fontId="21" fillId="0" borderId="26" xfId="0" applyFont="1" applyBorder="1" applyAlignment="1">
      <alignment vertical="center" wrapText="1"/>
    </xf>
    <xf numFmtId="0" fontId="21" fillId="0" borderId="19" xfId="0" applyFont="1" applyBorder="1" applyAlignment="1">
      <alignment vertical="center" wrapText="1"/>
    </xf>
    <xf numFmtId="0" fontId="21" fillId="0" borderId="27" xfId="0" applyFont="1" applyBorder="1" applyAlignment="1">
      <alignment vertical="center" wrapText="1"/>
    </xf>
    <xf numFmtId="0" fontId="21" fillId="0" borderId="12"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11" xfId="0" applyFont="1" applyBorder="1" applyAlignment="1">
      <alignment horizontal="justify" vertical="center" wrapText="1"/>
    </xf>
    <xf numFmtId="0" fontId="21" fillId="0" borderId="20" xfId="0" applyFont="1" applyBorder="1" applyAlignment="1">
      <alignment horizontal="justify" vertical="center" wrapText="1"/>
    </xf>
    <xf numFmtId="0" fontId="21" fillId="0" borderId="13" xfId="0" applyFont="1" applyBorder="1" applyAlignment="1">
      <alignment vertical="center" wrapText="1"/>
    </xf>
    <xf numFmtId="0" fontId="21" fillId="0" borderId="18" xfId="0" applyFont="1" applyBorder="1" applyAlignment="1">
      <alignment vertical="center" wrapText="1"/>
    </xf>
    <xf numFmtId="0" fontId="21" fillId="0" borderId="11" xfId="0" applyFont="1" applyBorder="1" applyAlignment="1">
      <alignment horizontal="center" vertical="center" wrapText="1"/>
    </xf>
    <xf numFmtId="0" fontId="21" fillId="58" borderId="15" xfId="0" applyFont="1" applyFill="1" applyBorder="1" applyAlignment="1">
      <alignment horizontal="center" vertical="center" wrapText="1"/>
    </xf>
    <xf numFmtId="0" fontId="21" fillId="58" borderId="23" xfId="0" applyFont="1" applyFill="1" applyBorder="1" applyAlignment="1">
      <alignment horizontal="center" vertical="center" wrapText="1"/>
    </xf>
    <xf numFmtId="0" fontId="21" fillId="58" borderId="25" xfId="0" applyFont="1" applyFill="1" applyBorder="1" applyAlignment="1">
      <alignment horizontal="center" vertical="center" wrapText="1"/>
    </xf>
    <xf numFmtId="0" fontId="21" fillId="0" borderId="20" xfId="0" applyFont="1" applyBorder="1" applyAlignment="1">
      <alignment horizontal="left" vertical="center" wrapText="1"/>
    </xf>
    <xf numFmtId="0" fontId="21" fillId="0" borderId="13"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justify" vertical="center" wrapText="1"/>
    </xf>
    <xf numFmtId="0" fontId="68" fillId="0" borderId="35" xfId="0" applyFont="1" applyBorder="1" applyAlignment="1">
      <alignment horizontal="center" vertical="center"/>
    </xf>
    <xf numFmtId="0" fontId="68" fillId="0" borderId="36" xfId="0" applyFont="1" applyBorder="1" applyAlignment="1">
      <alignment horizontal="center" vertical="center"/>
    </xf>
    <xf numFmtId="0" fontId="100" fillId="0" borderId="0" xfId="0" applyFont="1" applyAlignment="1">
      <alignment horizontal="center" vertical="center"/>
    </xf>
    <xf numFmtId="0" fontId="0" fillId="0" borderId="24" xfId="0" applyBorder="1">
      <alignment vertical="center"/>
    </xf>
    <xf numFmtId="0" fontId="21" fillId="0" borderId="11" xfId="0" applyFont="1" applyBorder="1" applyAlignment="1">
      <alignment horizontal="left" vertical="center" wrapText="1"/>
    </xf>
    <xf numFmtId="0" fontId="21" fillId="0" borderId="0" xfId="0" applyFont="1" applyAlignment="1">
      <alignment horizontal="center" vertical="center"/>
    </xf>
    <xf numFmtId="0" fontId="21" fillId="0" borderId="20" xfId="0" applyFont="1" applyBorder="1" applyAlignment="1">
      <alignment horizontal="left" vertical="center"/>
    </xf>
    <xf numFmtId="0" fontId="21" fillId="0" borderId="13" xfId="0" applyFont="1" applyBorder="1" applyAlignment="1">
      <alignment horizontal="left" vertical="center"/>
    </xf>
    <xf numFmtId="0" fontId="21" fillId="0" borderId="18" xfId="0" applyFont="1" applyBorder="1" applyAlignment="1">
      <alignment horizontal="left" vertical="center"/>
    </xf>
    <xf numFmtId="0" fontId="21" fillId="0" borderId="11" xfId="0" applyFont="1" applyBorder="1" applyAlignment="1">
      <alignment horizontal="center" wrapText="1"/>
    </xf>
    <xf numFmtId="10" fontId="21" fillId="57" borderId="11" xfId="0" applyNumberFormat="1" applyFont="1" applyFill="1" applyBorder="1" applyAlignment="1">
      <alignment horizontal="center" wrapText="1"/>
    </xf>
    <xf numFmtId="0" fontId="80" fillId="0" borderId="11" xfId="0" applyFont="1" applyBorder="1" applyAlignment="1">
      <alignment horizontal="left" vertical="center" wrapText="1"/>
    </xf>
    <xf numFmtId="0" fontId="21" fillId="0" borderId="24" xfId="0" applyFont="1" applyBorder="1" applyAlignment="1">
      <alignment horizontal="right" vertical="center"/>
    </xf>
    <xf numFmtId="0" fontId="21" fillId="0" borderId="11" xfId="0" applyFont="1" applyBorder="1" applyAlignment="1">
      <alignment horizontal="left" vertical="center"/>
    </xf>
    <xf numFmtId="0" fontId="77" fillId="0" borderId="15" xfId="0" applyFont="1" applyBorder="1" applyAlignment="1">
      <alignment horizontal="left" vertical="center" wrapText="1"/>
    </xf>
    <xf numFmtId="0" fontId="21" fillId="0" borderId="11" xfId="0" applyFont="1" applyBorder="1" applyAlignment="1">
      <alignment horizontal="center" vertical="center"/>
    </xf>
    <xf numFmtId="0" fontId="70" fillId="0" borderId="11" xfId="0" applyFont="1" applyBorder="1" applyAlignment="1">
      <alignment horizontal="left" wrapText="1" readingOrder="1"/>
    </xf>
    <xf numFmtId="0" fontId="21" fillId="0" borderId="11" xfId="0" applyFont="1" applyBorder="1" applyAlignment="1">
      <alignment horizontal="left" wrapText="1" readingOrder="1"/>
    </xf>
    <xf numFmtId="0" fontId="21" fillId="0" borderId="15" xfId="0" applyFont="1" applyBorder="1" applyAlignment="1">
      <alignment horizontal="center" vertical="center" wrapText="1" readingOrder="1"/>
    </xf>
    <xf numFmtId="0" fontId="21" fillId="0" borderId="25" xfId="0" applyFont="1" applyBorder="1" applyAlignment="1">
      <alignment horizontal="center" vertical="center" wrapText="1" readingOrder="1"/>
    </xf>
    <xf numFmtId="0" fontId="61" fillId="0" borderId="11" xfId="0" applyFont="1" applyBorder="1" applyAlignment="1">
      <alignment horizontal="left" wrapText="1" readingOrder="1"/>
    </xf>
    <xf numFmtId="0" fontId="70" fillId="0" borderId="11" xfId="0" applyFont="1" applyBorder="1" applyAlignment="1">
      <alignment horizontal="center"/>
    </xf>
    <xf numFmtId="0" fontId="21" fillId="62" borderId="11" xfId="0" applyFont="1" applyFill="1" applyBorder="1" applyAlignment="1">
      <alignment horizontal="left" wrapText="1" readingOrder="1"/>
    </xf>
    <xf numFmtId="0" fontId="77" fillId="0" borderId="0" xfId="0" applyFont="1" applyAlignment="1">
      <alignment horizontal="left" wrapText="1" readingOrder="1"/>
    </xf>
    <xf numFmtId="0" fontId="21" fillId="0" borderId="0" xfId="0" applyFont="1" applyAlignment="1">
      <alignment horizontal="left" wrapText="1" readingOrder="1"/>
    </xf>
    <xf numFmtId="0" fontId="82" fillId="0" borderId="0" xfId="0" applyFont="1" applyAlignment="1">
      <alignment horizontal="left" vertical="center" wrapText="1"/>
    </xf>
    <xf numFmtId="0" fontId="77" fillId="0" borderId="0" xfId="0" applyFont="1" applyAlignment="1">
      <alignment horizontal="left" vertical="center" wrapText="1"/>
    </xf>
    <xf numFmtId="0" fontId="21" fillId="0" borderId="0" xfId="0" applyFont="1" applyAlignment="1">
      <alignment horizontal="left" vertical="center" wrapText="1"/>
    </xf>
    <xf numFmtId="0" fontId="61" fillId="0" borderId="11" xfId="0" applyFont="1" applyBorder="1" applyAlignment="1">
      <alignment horizontal="left" vertical="center" wrapText="1"/>
    </xf>
    <xf numFmtId="0" fontId="129" fillId="0" borderId="11" xfId="0" applyFont="1" applyBorder="1" applyAlignment="1">
      <alignment horizontal="left" vertical="center" wrapText="1"/>
    </xf>
    <xf numFmtId="0" fontId="111" fillId="0" borderId="11" xfId="0" applyFont="1" applyBorder="1" applyAlignment="1">
      <alignment horizontal="left" vertical="center" wrapText="1"/>
    </xf>
    <xf numFmtId="0" fontId="110" fillId="0" borderId="15" xfId="0" applyFont="1" applyBorder="1" applyAlignment="1">
      <alignment horizontal="left" vertical="center" wrapText="1"/>
    </xf>
    <xf numFmtId="0" fontId="61" fillId="0" borderId="25" xfId="0" applyFont="1" applyBorder="1" applyAlignment="1">
      <alignment horizontal="left" vertical="center" wrapText="1"/>
    </xf>
    <xf numFmtId="0" fontId="72" fillId="0" borderId="15" xfId="0" applyFont="1" applyBorder="1" applyAlignment="1">
      <alignment horizontal="left" vertical="center" wrapText="1"/>
    </xf>
    <xf numFmtId="0" fontId="72" fillId="0" borderId="25" xfId="0" applyFont="1" applyBorder="1" applyAlignment="1">
      <alignment horizontal="left" vertical="center" wrapText="1"/>
    </xf>
    <xf numFmtId="0" fontId="110" fillId="0" borderId="11" xfId="0" applyFont="1" applyBorder="1" applyAlignment="1">
      <alignment horizontal="left" vertical="center" wrapText="1"/>
    </xf>
    <xf numFmtId="0" fontId="21" fillId="0" borderId="21" xfId="0" applyFont="1" applyBorder="1" applyAlignment="1">
      <alignment horizontal="left" vertical="center" wrapText="1"/>
    </xf>
    <xf numFmtId="0" fontId="21" fillId="0" borderId="30" xfId="0" applyFont="1" applyBorder="1" applyAlignment="1">
      <alignment horizontal="left" vertical="center" wrapText="1"/>
    </xf>
    <xf numFmtId="0" fontId="21" fillId="0" borderId="1" xfId="0" applyFont="1" applyBorder="1" applyAlignment="1">
      <alignment horizontal="left" vertical="center" wrapText="1"/>
    </xf>
    <xf numFmtId="0" fontId="21" fillId="0" borderId="26" xfId="0" applyFont="1" applyBorder="1" applyAlignment="1">
      <alignment horizontal="left" vertical="center" wrapText="1"/>
    </xf>
    <xf numFmtId="0" fontId="21" fillId="0" borderId="19" xfId="0" applyFont="1" applyBorder="1" applyAlignment="1">
      <alignment horizontal="left" vertical="center" wrapText="1"/>
    </xf>
    <xf numFmtId="0" fontId="21" fillId="0" borderId="27" xfId="0" applyFont="1" applyBorder="1" applyAlignment="1">
      <alignment horizontal="left" vertical="center" wrapText="1"/>
    </xf>
    <xf numFmtId="0" fontId="21" fillId="0" borderId="21" xfId="0" applyFont="1" applyBorder="1" applyAlignment="1">
      <alignment horizontal="left" vertical="top" wrapText="1"/>
    </xf>
    <xf numFmtId="0" fontId="21" fillId="0" borderId="30" xfId="0" applyFont="1" applyBorder="1" applyAlignment="1">
      <alignment horizontal="left" vertical="top" wrapText="1"/>
    </xf>
    <xf numFmtId="0" fontId="21" fillId="0" borderId="1" xfId="0" applyFont="1" applyBorder="1" applyAlignment="1">
      <alignment horizontal="left" vertical="top" wrapText="1"/>
    </xf>
    <xf numFmtId="0" fontId="21" fillId="0" borderId="26" xfId="0" applyFont="1" applyBorder="1" applyAlignment="1">
      <alignment horizontal="left" vertical="top" wrapText="1"/>
    </xf>
    <xf numFmtId="0" fontId="21" fillId="0" borderId="19" xfId="0" applyFont="1" applyBorder="1" applyAlignment="1">
      <alignment horizontal="left" vertical="top" wrapText="1"/>
    </xf>
    <xf numFmtId="0" fontId="21" fillId="0" borderId="27" xfId="0" applyFont="1" applyBorder="1" applyAlignment="1">
      <alignment horizontal="left" vertical="top" wrapText="1"/>
    </xf>
    <xf numFmtId="0" fontId="73" fillId="0" borderId="15" xfId="0" applyFont="1" applyBorder="1" applyAlignment="1">
      <alignment horizontal="center" vertical="center"/>
    </xf>
    <xf numFmtId="0" fontId="73" fillId="0" borderId="23" xfId="0" applyFont="1" applyBorder="1" applyAlignment="1">
      <alignment horizontal="center" vertical="center"/>
    </xf>
    <xf numFmtId="0" fontId="73" fillId="0" borderId="25" xfId="0" applyFont="1" applyBorder="1" applyAlignment="1">
      <alignment horizontal="center" vertical="center"/>
    </xf>
    <xf numFmtId="0" fontId="61" fillId="0" borderId="15" xfId="0" applyFont="1" applyBorder="1" applyAlignment="1">
      <alignment horizontal="left" vertical="center" wrapText="1"/>
    </xf>
    <xf numFmtId="0" fontId="61" fillId="0" borderId="21" xfId="0" applyFont="1" applyBorder="1" applyAlignment="1">
      <alignment horizontal="left" vertical="center" wrapText="1"/>
    </xf>
    <xf numFmtId="0" fontId="61" fillId="0" borderId="30" xfId="0" applyFont="1" applyBorder="1" applyAlignment="1">
      <alignment horizontal="left" vertical="center" wrapText="1"/>
    </xf>
    <xf numFmtId="0" fontId="21" fillId="0" borderId="11" xfId="228" applyFont="1" applyBorder="1" applyAlignment="1">
      <alignment horizontal="left" vertical="center" wrapText="1" readingOrder="1"/>
    </xf>
    <xf numFmtId="0" fontId="21" fillId="0" borderId="11" xfId="228" applyFont="1" applyBorder="1" applyAlignment="1">
      <alignment horizontal="center"/>
    </xf>
    <xf numFmtId="0" fontId="21" fillId="0" borderId="15" xfId="228" applyFont="1" applyBorder="1" applyAlignment="1">
      <alignment horizontal="left" vertical="center" wrapText="1" readingOrder="1"/>
    </xf>
    <xf numFmtId="0" fontId="21" fillId="0" borderId="25" xfId="228" applyFont="1" applyBorder="1" applyAlignment="1">
      <alignment horizontal="left" vertical="center" wrapText="1" readingOrder="1"/>
    </xf>
    <xf numFmtId="0" fontId="73" fillId="0" borderId="11" xfId="228" applyFont="1" applyBorder="1" applyAlignment="1">
      <alignment horizontal="left" vertical="center" wrapText="1" readingOrder="1"/>
    </xf>
    <xf numFmtId="0" fontId="73" fillId="0" borderId="15" xfId="228" applyFont="1" applyBorder="1" applyAlignment="1">
      <alignment horizontal="center" vertical="center" wrapText="1" readingOrder="1"/>
    </xf>
    <xf numFmtId="0" fontId="73" fillId="0" borderId="23" xfId="228" applyFont="1" applyBorder="1" applyAlignment="1">
      <alignment horizontal="center" vertical="center" wrapText="1" readingOrder="1"/>
    </xf>
    <xf numFmtId="0" fontId="73" fillId="0" borderId="25" xfId="228" applyFont="1" applyBorder="1" applyAlignment="1">
      <alignment horizontal="center" vertical="center" wrapText="1" readingOrder="1"/>
    </xf>
    <xf numFmtId="0" fontId="21" fillId="0" borderId="11" xfId="228" applyFont="1" applyBorder="1" applyAlignment="1">
      <alignment horizontal="left"/>
    </xf>
    <xf numFmtId="0" fontId="21" fillId="0" borderId="21" xfId="228" applyFont="1" applyBorder="1" applyAlignment="1">
      <alignment horizontal="left" vertical="center" wrapText="1"/>
    </xf>
    <xf numFmtId="0" fontId="21" fillId="0" borderId="30" xfId="228" applyFont="1" applyBorder="1" applyAlignment="1">
      <alignment horizontal="left" vertical="center" wrapText="1"/>
    </xf>
    <xf numFmtId="0" fontId="21" fillId="0" borderId="1" xfId="228" applyFont="1" applyBorder="1" applyAlignment="1">
      <alignment horizontal="left" vertical="center" wrapText="1"/>
    </xf>
    <xf numFmtId="0" fontId="21" fillId="0" borderId="26" xfId="228" applyFont="1" applyBorder="1" applyAlignment="1">
      <alignment horizontal="left" vertical="center" wrapText="1"/>
    </xf>
    <xf numFmtId="0" fontId="21" fillId="0" borderId="19" xfId="228" applyFont="1" applyBorder="1" applyAlignment="1">
      <alignment horizontal="left" vertical="center" wrapText="1"/>
    </xf>
    <xf numFmtId="0" fontId="21" fillId="0" borderId="27" xfId="228" applyFont="1" applyBorder="1" applyAlignment="1">
      <alignment horizontal="left" vertical="center" wrapText="1"/>
    </xf>
    <xf numFmtId="0" fontId="21" fillId="0" borderId="23" xfId="228" applyFont="1" applyBorder="1" applyAlignment="1">
      <alignment horizontal="left" vertical="center" wrapText="1" readingOrder="1"/>
    </xf>
    <xf numFmtId="0" fontId="21" fillId="0" borderId="11" xfId="228" applyFont="1" applyBorder="1" applyAlignment="1">
      <alignment horizontal="center" vertical="center" wrapText="1"/>
    </xf>
    <xf numFmtId="0" fontId="21" fillId="0" borderId="20" xfId="228" applyFont="1" applyBorder="1" applyAlignment="1">
      <alignment horizontal="left" vertical="center" wrapText="1" readingOrder="1"/>
    </xf>
    <xf numFmtId="0" fontId="21" fillId="0" borderId="13" xfId="228" applyFont="1" applyBorder="1" applyAlignment="1">
      <alignment horizontal="left" vertical="center" wrapText="1" readingOrder="1"/>
    </xf>
    <xf numFmtId="0" fontId="21" fillId="0" borderId="18" xfId="228" applyFont="1" applyBorder="1" applyAlignment="1">
      <alignment horizontal="left" vertical="center" wrapText="1" readingOrder="1"/>
    </xf>
    <xf numFmtId="0" fontId="21" fillId="0" borderId="15" xfId="228" applyFont="1" applyBorder="1" applyAlignment="1">
      <alignment horizontal="left"/>
    </xf>
    <xf numFmtId="0" fontId="21" fillId="0" borderId="23" xfId="228" applyFont="1" applyBorder="1" applyAlignment="1">
      <alignment horizontal="left"/>
    </xf>
    <xf numFmtId="0" fontId="21" fillId="0" borderId="25" xfId="228" applyFont="1" applyBorder="1" applyAlignment="1">
      <alignment horizontal="left"/>
    </xf>
    <xf numFmtId="0" fontId="21" fillId="0" borderId="20" xfId="228" applyFont="1" applyBorder="1" applyAlignment="1">
      <alignment horizontal="left" vertical="center" wrapText="1"/>
    </xf>
    <xf numFmtId="0" fontId="21" fillId="0" borderId="13" xfId="228" applyFont="1" applyBorder="1" applyAlignment="1">
      <alignment horizontal="left" vertical="center" wrapText="1"/>
    </xf>
    <xf numFmtId="0" fontId="21" fillId="0" borderId="18" xfId="228" applyFont="1" applyBorder="1" applyAlignment="1">
      <alignment horizontal="left" vertical="center" wrapText="1"/>
    </xf>
    <xf numFmtId="0" fontId="70" fillId="0" borderId="11" xfId="228" applyFont="1" applyBorder="1" applyAlignment="1">
      <alignment horizontal="center" vertical="center" wrapText="1"/>
    </xf>
    <xf numFmtId="0" fontId="21" fillId="0" borderId="15" xfId="228" applyFont="1" applyBorder="1" applyAlignment="1">
      <alignment vertical="top"/>
    </xf>
    <xf numFmtId="0" fontId="21" fillId="0" borderId="23" xfId="228" applyFont="1" applyBorder="1" applyAlignment="1">
      <alignment vertical="top"/>
    </xf>
    <xf numFmtId="0" fontId="21" fillId="0" borderId="25" xfId="228" applyFont="1" applyBorder="1" applyAlignment="1">
      <alignment vertical="top"/>
    </xf>
    <xf numFmtId="0" fontId="21" fillId="0" borderId="11" xfId="228" applyFont="1" applyBorder="1" applyAlignment="1">
      <alignment vertical="center" wrapText="1"/>
    </xf>
    <xf numFmtId="0" fontId="21" fillId="0" borderId="11" xfId="228" applyFont="1" applyBorder="1" applyAlignment="1">
      <alignment horizontal="left" vertical="center" wrapText="1"/>
    </xf>
    <xf numFmtId="49" fontId="21" fillId="0" borderId="11" xfId="228" applyNumberFormat="1" applyFont="1" applyBorder="1" applyAlignment="1">
      <alignment vertical="center" wrapText="1"/>
    </xf>
    <xf numFmtId="0" fontId="21" fillId="0" borderId="15" xfId="228" quotePrefix="1" applyFont="1" applyBorder="1" applyAlignment="1">
      <alignment horizontal="left" vertical="center" wrapText="1"/>
    </xf>
    <xf numFmtId="0" fontId="21" fillId="0" borderId="25" xfId="228" applyFont="1" applyBorder="1" applyAlignment="1">
      <alignment horizontal="left" vertical="center" wrapText="1"/>
    </xf>
    <xf numFmtId="0" fontId="21" fillId="0" borderId="15" xfId="228" applyFont="1" applyBorder="1" applyAlignment="1">
      <alignment horizontal="left" vertical="center" wrapText="1"/>
    </xf>
    <xf numFmtId="0" fontId="21" fillId="0" borderId="23" xfId="228" applyFont="1" applyBorder="1" applyAlignment="1">
      <alignment horizontal="left" vertical="center" wrapText="1"/>
    </xf>
    <xf numFmtId="0" fontId="21" fillId="0" borderId="11" xfId="228" applyFont="1" applyBorder="1" applyAlignment="1">
      <alignment horizontal="left" wrapText="1"/>
    </xf>
    <xf numFmtId="0" fontId="77" fillId="0" borderId="11" xfId="0" applyFont="1" applyBorder="1" applyAlignment="1">
      <alignment horizontal="left" vertical="center" wrapText="1"/>
    </xf>
    <xf numFmtId="0" fontId="21" fillId="0" borderId="15" xfId="0" applyFont="1" applyBorder="1" applyAlignment="1">
      <alignment horizontal="center" vertical="center"/>
    </xf>
    <xf numFmtId="0" fontId="21" fillId="0" borderId="25" xfId="0" applyFont="1" applyBorder="1" applyAlignment="1">
      <alignment horizontal="center" vertical="center"/>
    </xf>
    <xf numFmtId="0" fontId="21" fillId="0" borderId="2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0" xfId="0" applyFont="1" applyBorder="1" applyAlignment="1">
      <alignment horizontal="center" vertical="center"/>
    </xf>
    <xf numFmtId="0" fontId="21" fillId="0" borderId="13" xfId="0" applyFont="1" applyBorder="1" applyAlignment="1">
      <alignment horizontal="center" vertical="center"/>
    </xf>
    <xf numFmtId="0" fontId="21" fillId="0" borderId="18" xfId="0" applyFont="1" applyBorder="1" applyAlignment="1">
      <alignment horizontal="center" vertical="center"/>
    </xf>
    <xf numFmtId="0" fontId="82" fillId="0" borderId="20" xfId="0" applyFont="1" applyBorder="1" applyAlignment="1">
      <alignment horizontal="center" vertical="center" wrapText="1"/>
    </xf>
    <xf numFmtId="0" fontId="82" fillId="0" borderId="18" xfId="0" applyFont="1" applyBorder="1" applyAlignment="1">
      <alignment horizontal="center" vertical="center" wrapText="1"/>
    </xf>
    <xf numFmtId="0" fontId="21" fillId="0" borderId="23" xfId="0" applyFont="1" applyBorder="1" applyAlignment="1">
      <alignment horizontal="center" vertical="center"/>
    </xf>
    <xf numFmtId="0" fontId="70" fillId="0" borderId="11" xfId="0" applyFont="1" applyBorder="1" applyAlignment="1">
      <alignment horizontal="center" vertical="center" wrapText="1"/>
    </xf>
    <xf numFmtId="0" fontId="21" fillId="60" borderId="21" xfId="0" applyFont="1" applyFill="1" applyBorder="1" applyAlignment="1">
      <alignment horizontal="center" vertical="center"/>
    </xf>
    <xf numFmtId="0" fontId="21" fillId="0" borderId="12" xfId="0" applyFont="1" applyBorder="1" applyAlignment="1">
      <alignment horizontal="center" vertical="center"/>
    </xf>
    <xf numFmtId="0" fontId="21" fillId="0" borderId="30" xfId="0" applyFont="1" applyBorder="1" applyAlignment="1">
      <alignment horizontal="center" vertical="center"/>
    </xf>
    <xf numFmtId="0" fontId="21" fillId="0" borderId="1" xfId="0" applyFont="1" applyBorder="1" applyAlignment="1">
      <alignment horizontal="center" vertical="center"/>
    </xf>
    <xf numFmtId="0" fontId="21" fillId="0" borderId="26" xfId="0" applyFont="1" applyBorder="1" applyAlignment="1">
      <alignment horizontal="center" vertical="center"/>
    </xf>
    <xf numFmtId="0" fontId="21" fillId="0" borderId="19" xfId="0" applyFont="1" applyBorder="1" applyAlignment="1">
      <alignment horizontal="center" vertical="center"/>
    </xf>
    <xf numFmtId="0" fontId="21" fillId="0" borderId="24" xfId="0" applyFont="1" applyBorder="1" applyAlignment="1">
      <alignment horizontal="center" vertical="center"/>
    </xf>
    <xf numFmtId="0" fontId="21" fillId="0" borderId="27" xfId="0" applyFont="1" applyBorder="1" applyAlignment="1">
      <alignment horizontal="center" vertical="center"/>
    </xf>
    <xf numFmtId="0" fontId="21" fillId="0" borderId="11" xfId="0" applyFont="1" applyBorder="1">
      <alignment vertical="center"/>
    </xf>
    <xf numFmtId="0" fontId="21" fillId="61" borderId="11" xfId="0" applyFont="1" applyFill="1" applyBorder="1">
      <alignment vertical="center"/>
    </xf>
    <xf numFmtId="0" fontId="0" fillId="0" borderId="12" xfId="0" applyBorder="1" applyAlignment="1">
      <alignment horizontal="center" vertical="center"/>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82" fillId="0" borderId="11" xfId="0" applyFont="1" applyBorder="1" applyAlignment="1">
      <alignment horizontal="left" vertical="center"/>
    </xf>
    <xf numFmtId="0" fontId="82" fillId="0" borderId="11" xfId="0" applyFont="1" applyBorder="1">
      <alignment vertical="center"/>
    </xf>
    <xf numFmtId="0" fontId="82" fillId="56" borderId="11" xfId="0" applyFont="1" applyFill="1" applyBorder="1" applyAlignment="1">
      <alignment horizontal="left" vertical="center" readingOrder="1"/>
    </xf>
    <xf numFmtId="0" fontId="80" fillId="56" borderId="11" xfId="0" applyFont="1" applyFill="1" applyBorder="1" applyAlignment="1">
      <alignment horizontal="left" vertical="center" readingOrder="1"/>
    </xf>
    <xf numFmtId="0" fontId="123" fillId="0" borderId="11" xfId="0" applyFont="1" applyBorder="1" applyAlignment="1">
      <alignment horizontal="center" vertical="center"/>
    </xf>
    <xf numFmtId="0" fontId="82" fillId="0" borderId="11" xfId="0" applyFont="1" applyBorder="1" applyAlignment="1">
      <alignment horizontal="center" vertical="center"/>
    </xf>
    <xf numFmtId="0" fontId="21" fillId="0" borderId="20" xfId="0" applyFont="1" applyBorder="1" applyAlignment="1">
      <alignment vertical="center" wrapText="1"/>
    </xf>
    <xf numFmtId="0" fontId="21" fillId="0" borderId="11" xfId="0" applyFont="1" applyBorder="1" applyAlignment="1">
      <alignment vertical="center" wrapText="1"/>
    </xf>
    <xf numFmtId="0" fontId="21" fillId="0" borderId="11" xfId="0" quotePrefix="1" applyFont="1" applyBorder="1" applyAlignment="1">
      <alignment vertical="center" wrapText="1"/>
    </xf>
    <xf numFmtId="0" fontId="21" fillId="0" borderId="11" xfId="0" quotePrefix="1" applyFont="1" applyBorder="1">
      <alignment vertical="center"/>
    </xf>
    <xf numFmtId="0" fontId="21" fillId="0" borderId="15" xfId="0" applyFont="1" applyBorder="1" applyAlignment="1">
      <alignment horizontal="left" vertical="center"/>
    </xf>
    <xf numFmtId="0" fontId="21" fillId="0" borderId="23" xfId="0" applyFont="1" applyBorder="1" applyAlignment="1">
      <alignment horizontal="left" vertical="center"/>
    </xf>
    <xf numFmtId="0" fontId="21" fillId="0" borderId="25" xfId="0" applyFont="1" applyBorder="1" applyAlignment="1">
      <alignment horizontal="left" vertical="center"/>
    </xf>
    <xf numFmtId="0" fontId="21" fillId="0" borderId="11" xfId="228" quotePrefix="1" applyFont="1" applyBorder="1" applyAlignment="1">
      <alignment horizontal="left" vertical="center" wrapText="1"/>
    </xf>
    <xf numFmtId="0" fontId="82" fillId="0" borderId="15" xfId="228" applyFont="1" applyBorder="1" applyAlignment="1">
      <alignment horizontal="left"/>
    </xf>
    <xf numFmtId="0" fontId="82" fillId="0" borderId="23" xfId="228" applyFont="1" applyBorder="1" applyAlignment="1">
      <alignment horizontal="left"/>
    </xf>
    <xf numFmtId="0" fontId="82" fillId="0" borderId="25" xfId="228" applyFont="1" applyBorder="1" applyAlignment="1">
      <alignment horizontal="left"/>
    </xf>
    <xf numFmtId="0" fontId="82" fillId="0" borderId="20" xfId="228" applyFont="1" applyBorder="1" applyAlignment="1">
      <alignment horizontal="center" vertical="center" wrapText="1"/>
    </xf>
    <xf numFmtId="0" fontId="82" fillId="0" borderId="13" xfId="228" applyFont="1" applyBorder="1" applyAlignment="1">
      <alignment horizontal="center" vertical="center" wrapText="1"/>
    </xf>
    <xf numFmtId="0" fontId="82" fillId="0" borderId="18" xfId="228" applyFont="1" applyBorder="1" applyAlignment="1">
      <alignment horizontal="center" vertical="center" wrapText="1"/>
    </xf>
    <xf numFmtId="0" fontId="82" fillId="0" borderId="20" xfId="0" applyFont="1" applyBorder="1" applyAlignment="1">
      <alignment horizontal="left" vertical="center" wrapText="1"/>
    </xf>
    <xf numFmtId="0" fontId="82" fillId="0" borderId="13" xfId="0" applyFont="1" applyBorder="1" applyAlignment="1">
      <alignment horizontal="left" vertical="center" wrapText="1"/>
    </xf>
    <xf numFmtId="0" fontId="82" fillId="0" borderId="15" xfId="228" applyFont="1" applyBorder="1" applyAlignment="1">
      <alignment horizontal="left" vertical="center" wrapText="1" readingOrder="1"/>
    </xf>
    <xf numFmtId="0" fontId="82" fillId="0" borderId="25" xfId="228" applyFont="1" applyBorder="1" applyAlignment="1">
      <alignment horizontal="left" vertical="center" wrapText="1" readingOrder="1"/>
    </xf>
    <xf numFmtId="0" fontId="82" fillId="0" borderId="20" xfId="228" applyFont="1" applyBorder="1" applyAlignment="1">
      <alignment vertical="center" wrapText="1" readingOrder="1"/>
    </xf>
    <xf numFmtId="0" fontId="82" fillId="0" borderId="13" xfId="0" applyFont="1" applyBorder="1" applyAlignment="1">
      <alignment vertical="center" wrapText="1" readingOrder="1"/>
    </xf>
    <xf numFmtId="0" fontId="82" fillId="0" borderId="18" xfId="0" applyFont="1" applyBorder="1" applyAlignment="1">
      <alignment vertical="center" wrapText="1" readingOrder="1"/>
    </xf>
    <xf numFmtId="0" fontId="82" fillId="0" borderId="18" xfId="0" applyFont="1" applyBorder="1" applyAlignment="1">
      <alignment horizontal="left" vertical="center" wrapText="1"/>
    </xf>
    <xf numFmtId="0" fontId="82" fillId="0" borderId="20" xfId="0" applyFont="1" applyBorder="1" applyAlignment="1">
      <alignment vertical="center" wrapText="1"/>
    </xf>
    <xf numFmtId="0" fontId="82" fillId="0" borderId="13" xfId="0" applyFont="1" applyBorder="1" applyAlignment="1">
      <alignment vertical="center" wrapText="1"/>
    </xf>
    <xf numFmtId="0" fontId="82" fillId="0" borderId="18" xfId="0" applyFont="1" applyBorder="1" applyAlignment="1">
      <alignment vertical="center" wrapText="1"/>
    </xf>
    <xf numFmtId="0" fontId="82" fillId="0" borderId="15" xfId="0" applyFont="1" applyBorder="1" applyAlignment="1">
      <alignment horizontal="left" vertical="center" wrapText="1"/>
    </xf>
    <xf numFmtId="0" fontId="82" fillId="0" borderId="23" xfId="0" applyFont="1" applyBorder="1" applyAlignment="1">
      <alignment horizontal="left" vertical="center" wrapText="1"/>
    </xf>
    <xf numFmtId="0" fontId="82" fillId="0" borderId="25" xfId="0" applyFont="1" applyBorder="1" applyAlignment="1">
      <alignment horizontal="left" vertical="center" wrapText="1"/>
    </xf>
    <xf numFmtId="0" fontId="70" fillId="0" borderId="20" xfId="0" applyFont="1" applyBorder="1" applyAlignment="1">
      <alignment horizontal="left" vertical="center" wrapText="1"/>
    </xf>
    <xf numFmtId="0" fontId="21" fillId="0" borderId="20" xfId="228" applyFont="1" applyBorder="1" applyAlignment="1">
      <alignment horizontal="center" vertical="center" wrapText="1"/>
    </xf>
    <xf numFmtId="0" fontId="21" fillId="0" borderId="13" xfId="228" applyFont="1" applyBorder="1" applyAlignment="1">
      <alignment horizontal="center" vertical="center" wrapText="1"/>
    </xf>
    <xf numFmtId="0" fontId="21" fillId="0" borderId="18" xfId="228" applyFont="1" applyBorder="1" applyAlignment="1">
      <alignment horizontal="center" vertical="center" wrapText="1"/>
    </xf>
    <xf numFmtId="0" fontId="70" fillId="0" borderId="20" xfId="0" applyFont="1" applyBorder="1" applyAlignment="1">
      <alignment vertical="center" wrapText="1"/>
    </xf>
    <xf numFmtId="0" fontId="70" fillId="0" borderId="15" xfId="0" applyFont="1" applyBorder="1" applyAlignment="1">
      <alignment horizontal="left" vertical="center" wrapText="1"/>
    </xf>
    <xf numFmtId="0" fontId="21" fillId="0" borderId="20" xfId="228" applyFont="1" applyBorder="1" applyAlignment="1">
      <alignment vertical="center" wrapText="1" readingOrder="1"/>
    </xf>
    <xf numFmtId="0" fontId="21" fillId="0" borderId="13" xfId="0" applyFont="1" applyBorder="1" applyAlignment="1">
      <alignment vertical="center" wrapText="1" readingOrder="1"/>
    </xf>
    <xf numFmtId="0" fontId="21" fillId="0" borderId="18" xfId="0" applyFont="1" applyBorder="1" applyAlignment="1">
      <alignment vertical="center" wrapText="1" readingOrder="1"/>
    </xf>
    <xf numFmtId="0" fontId="82" fillId="0" borderId="15" xfId="0" applyFont="1" applyBorder="1" applyAlignment="1">
      <alignment horizontal="center" vertical="center" wrapText="1"/>
    </xf>
    <xf numFmtId="0" fontId="82" fillId="0" borderId="23" xfId="0" applyFont="1" applyBorder="1" applyAlignment="1">
      <alignment horizontal="center" vertical="center" wrapText="1"/>
    </xf>
    <xf numFmtId="0" fontId="82" fillId="0" borderId="25" xfId="0" applyFont="1" applyBorder="1" applyAlignment="1">
      <alignment horizontal="center" vertical="center" wrapText="1"/>
    </xf>
    <xf numFmtId="0" fontId="21" fillId="0" borderId="15" xfId="228" applyFont="1" applyBorder="1" applyAlignment="1">
      <alignment horizontal="center"/>
    </xf>
    <xf numFmtId="0" fontId="21" fillId="0" borderId="23" xfId="228" applyFont="1" applyBorder="1" applyAlignment="1">
      <alignment horizontal="center"/>
    </xf>
    <xf numFmtId="0" fontId="21" fillId="0" borderId="25" xfId="228" applyFont="1" applyBorder="1" applyAlignment="1">
      <alignment horizontal="center"/>
    </xf>
    <xf numFmtId="0" fontId="70" fillId="0" borderId="20" xfId="0" applyFont="1" applyBorder="1" applyAlignment="1">
      <alignment horizontal="center" vertical="center" wrapText="1"/>
    </xf>
    <xf numFmtId="0" fontId="21" fillId="0" borderId="15" xfId="0" applyFont="1" applyBorder="1" applyAlignment="1">
      <alignment horizontal="left" vertical="center" wrapText="1" readingOrder="1"/>
    </xf>
    <xf numFmtId="0" fontId="21" fillId="0" borderId="25" xfId="0" applyFont="1" applyBorder="1" applyAlignment="1">
      <alignment horizontal="left" vertical="center" wrapText="1" readingOrder="1"/>
    </xf>
    <xf numFmtId="0" fontId="77" fillId="0" borderId="15" xfId="0" applyFont="1" applyBorder="1" applyAlignment="1">
      <alignment horizontal="left" vertical="center" wrapText="1" readingOrder="1"/>
    </xf>
    <xf numFmtId="0" fontId="21" fillId="0" borderId="15" xfId="228" applyFont="1" applyBorder="1" applyAlignment="1">
      <alignment horizontal="left" vertical="center" readingOrder="1"/>
    </xf>
    <xf numFmtId="0" fontId="21" fillId="0" borderId="25" xfId="228" applyFont="1" applyBorder="1" applyAlignment="1">
      <alignment horizontal="left" vertical="center" readingOrder="1"/>
    </xf>
    <xf numFmtId="0" fontId="21" fillId="0" borderId="15"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5" xfId="0" applyFont="1" applyBorder="1" applyAlignment="1">
      <alignment horizontal="center" vertical="center" wrapText="1"/>
    </xf>
    <xf numFmtId="0" fontId="82" fillId="0" borderId="11" xfId="0" applyFont="1" applyBorder="1" applyAlignment="1">
      <alignment horizontal="left" vertical="center" wrapText="1" readingOrder="1"/>
    </xf>
    <xf numFmtId="0" fontId="82" fillId="0" borderId="20" xfId="0" applyFont="1" applyBorder="1" applyAlignment="1">
      <alignment horizontal="left" vertical="center" wrapText="1" readingOrder="1"/>
    </xf>
    <xf numFmtId="0" fontId="0" fillId="0" borderId="13" xfId="0" applyBorder="1" applyAlignment="1">
      <alignment horizontal="left" vertical="center" wrapText="1" readingOrder="1"/>
    </xf>
    <xf numFmtId="0" fontId="0" fillId="0" borderId="18" xfId="0" applyBorder="1" applyAlignment="1">
      <alignment horizontal="left" vertical="center" wrapText="1" readingOrder="1"/>
    </xf>
    <xf numFmtId="0" fontId="80" fillId="0" borderId="20" xfId="0" applyFont="1" applyBorder="1" applyAlignment="1">
      <alignment horizontal="left" vertical="center" wrapText="1" readingOrder="1"/>
    </xf>
    <xf numFmtId="0" fontId="0" fillId="0" borderId="13" xfId="0" applyBorder="1" applyAlignment="1">
      <alignment vertical="center" wrapText="1"/>
    </xf>
    <xf numFmtId="0" fontId="0" fillId="0" borderId="18" xfId="0" applyBorder="1" applyAlignment="1">
      <alignment vertical="center" wrapText="1"/>
    </xf>
    <xf numFmtId="0" fontId="80" fillId="0" borderId="20" xfId="0" applyFont="1" applyBorder="1" applyAlignment="1">
      <alignment horizontal="center"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80" fillId="0" borderId="11" xfId="0" applyFont="1" applyBorder="1" applyAlignment="1">
      <alignment horizontal="left" vertical="center" wrapText="1" readingOrder="1"/>
    </xf>
    <xf numFmtId="0" fontId="77" fillId="0" borderId="11" xfId="228" applyFont="1" applyBorder="1" applyAlignment="1">
      <alignment horizontal="left" vertical="center" wrapText="1" readingOrder="1"/>
    </xf>
    <xf numFmtId="0" fontId="80" fillId="0" borderId="11" xfId="228" applyFont="1" applyBorder="1" applyAlignment="1">
      <alignment horizontal="left" vertical="center" wrapText="1" readingOrder="1"/>
    </xf>
    <xf numFmtId="0" fontId="82" fillId="0" borderId="11" xfId="228" applyFont="1" applyBorder="1" applyAlignment="1">
      <alignment horizontal="left" vertical="center" wrapText="1" readingOrder="1"/>
    </xf>
    <xf numFmtId="0" fontId="80" fillId="0" borderId="11" xfId="228" applyFont="1" applyBorder="1" applyAlignment="1">
      <alignment horizontal="left" vertical="center" wrapText="1" readingOrder="1"/>
    </xf>
  </cellXfs>
  <cellStyles count="695">
    <cellStyle name="_x000a_shell=progma" xfId="1" xr:uid="{00000000-0005-0000-0000-000000000000}"/>
    <cellStyle name="20% - 輔色1" xfId="2" builtinId="30" customBuiltin="1"/>
    <cellStyle name="20% - 輔色1 2" xfId="3" xr:uid="{00000000-0005-0000-0000-000002000000}"/>
    <cellStyle name="20% - 輔色1 2 2" xfId="4" xr:uid="{00000000-0005-0000-0000-000003000000}"/>
    <cellStyle name="20% - 輔色1 3" xfId="5" xr:uid="{00000000-0005-0000-0000-000004000000}"/>
    <cellStyle name="20% - 輔色1 3 2" xfId="6" xr:uid="{00000000-0005-0000-0000-000005000000}"/>
    <cellStyle name="20% - 輔色1 4" xfId="7" xr:uid="{00000000-0005-0000-0000-000006000000}"/>
    <cellStyle name="20% - 輔色1 5" xfId="8" xr:uid="{00000000-0005-0000-0000-000007000000}"/>
    <cellStyle name="20% - 輔色1 6" xfId="9" xr:uid="{00000000-0005-0000-0000-000008000000}"/>
    <cellStyle name="20% - 輔色1 7" xfId="10" xr:uid="{00000000-0005-0000-0000-000009000000}"/>
    <cellStyle name="20% - 輔色1 8" xfId="11" xr:uid="{00000000-0005-0000-0000-00000A000000}"/>
    <cellStyle name="20% - 輔色1 8 2" xfId="12" xr:uid="{00000000-0005-0000-0000-00000B000000}"/>
    <cellStyle name="20% - 輔色1 8 3" xfId="13" xr:uid="{00000000-0005-0000-0000-00000C000000}"/>
    <cellStyle name="20% - 輔色2" xfId="14" builtinId="34" customBuiltin="1"/>
    <cellStyle name="20% - 輔色2 2" xfId="15" xr:uid="{00000000-0005-0000-0000-00000E000000}"/>
    <cellStyle name="20% - 輔色2 2 2" xfId="16" xr:uid="{00000000-0005-0000-0000-00000F000000}"/>
    <cellStyle name="20% - 輔色2 3" xfId="17" xr:uid="{00000000-0005-0000-0000-000010000000}"/>
    <cellStyle name="20% - 輔色2 3 2" xfId="18" xr:uid="{00000000-0005-0000-0000-000011000000}"/>
    <cellStyle name="20% - 輔色2 4" xfId="19" xr:uid="{00000000-0005-0000-0000-000012000000}"/>
    <cellStyle name="20% - 輔色2 5" xfId="20" xr:uid="{00000000-0005-0000-0000-000013000000}"/>
    <cellStyle name="20% - 輔色2 6" xfId="21" xr:uid="{00000000-0005-0000-0000-000014000000}"/>
    <cellStyle name="20% - 輔色2 7" xfId="22" xr:uid="{00000000-0005-0000-0000-000015000000}"/>
    <cellStyle name="20% - 輔色2 8" xfId="23" xr:uid="{00000000-0005-0000-0000-000016000000}"/>
    <cellStyle name="20% - 輔色2 8 2" xfId="24" xr:uid="{00000000-0005-0000-0000-000017000000}"/>
    <cellStyle name="20% - 輔色2 8 3" xfId="25" xr:uid="{00000000-0005-0000-0000-000018000000}"/>
    <cellStyle name="20% - 輔色3" xfId="26" builtinId="38" customBuiltin="1"/>
    <cellStyle name="20% - 輔色3 2" xfId="27" xr:uid="{00000000-0005-0000-0000-00001A000000}"/>
    <cellStyle name="20% - 輔色3 2 2" xfId="28" xr:uid="{00000000-0005-0000-0000-00001B000000}"/>
    <cellStyle name="20% - 輔色3 3" xfId="29" xr:uid="{00000000-0005-0000-0000-00001C000000}"/>
    <cellStyle name="20% - 輔色3 3 2" xfId="30" xr:uid="{00000000-0005-0000-0000-00001D000000}"/>
    <cellStyle name="20% - 輔色3 4" xfId="31" xr:uid="{00000000-0005-0000-0000-00001E000000}"/>
    <cellStyle name="20% - 輔色3 5" xfId="32" xr:uid="{00000000-0005-0000-0000-00001F000000}"/>
    <cellStyle name="20% - 輔色3 6" xfId="33" xr:uid="{00000000-0005-0000-0000-000020000000}"/>
    <cellStyle name="20% - 輔色3 7" xfId="34" xr:uid="{00000000-0005-0000-0000-000021000000}"/>
    <cellStyle name="20% - 輔色3 8" xfId="35" xr:uid="{00000000-0005-0000-0000-000022000000}"/>
    <cellStyle name="20% - 輔色3 8 2" xfId="36" xr:uid="{00000000-0005-0000-0000-000023000000}"/>
    <cellStyle name="20% - 輔色3 8 3" xfId="37" xr:uid="{00000000-0005-0000-0000-000024000000}"/>
    <cellStyle name="20% - 輔色4" xfId="38" builtinId="42" customBuiltin="1"/>
    <cellStyle name="20% - 輔色4 2" xfId="39" xr:uid="{00000000-0005-0000-0000-000026000000}"/>
    <cellStyle name="20% - 輔色4 2 2" xfId="40" xr:uid="{00000000-0005-0000-0000-000027000000}"/>
    <cellStyle name="20% - 輔色4 3" xfId="41" xr:uid="{00000000-0005-0000-0000-000028000000}"/>
    <cellStyle name="20% - 輔色4 3 2" xfId="42" xr:uid="{00000000-0005-0000-0000-000029000000}"/>
    <cellStyle name="20% - 輔色4 4" xfId="43" xr:uid="{00000000-0005-0000-0000-00002A000000}"/>
    <cellStyle name="20% - 輔色4 5" xfId="44" xr:uid="{00000000-0005-0000-0000-00002B000000}"/>
    <cellStyle name="20% - 輔色4 6" xfId="45" xr:uid="{00000000-0005-0000-0000-00002C000000}"/>
    <cellStyle name="20% - 輔色4 7" xfId="46" xr:uid="{00000000-0005-0000-0000-00002D000000}"/>
    <cellStyle name="20% - 輔色4 8" xfId="47" xr:uid="{00000000-0005-0000-0000-00002E000000}"/>
    <cellStyle name="20% - 輔色4 8 2" xfId="48" xr:uid="{00000000-0005-0000-0000-00002F000000}"/>
    <cellStyle name="20% - 輔色4 8 3" xfId="49" xr:uid="{00000000-0005-0000-0000-000030000000}"/>
    <cellStyle name="20% - 輔色5" xfId="50" builtinId="46" customBuiltin="1"/>
    <cellStyle name="20% - 輔色5 2" xfId="51" xr:uid="{00000000-0005-0000-0000-000032000000}"/>
    <cellStyle name="20% - 輔色5 2 2" xfId="52" xr:uid="{00000000-0005-0000-0000-000033000000}"/>
    <cellStyle name="20% - 輔色5 3" xfId="53" xr:uid="{00000000-0005-0000-0000-000034000000}"/>
    <cellStyle name="20% - 輔色5 3 2" xfId="54" xr:uid="{00000000-0005-0000-0000-000035000000}"/>
    <cellStyle name="20% - 輔色5 4" xfId="55" xr:uid="{00000000-0005-0000-0000-000036000000}"/>
    <cellStyle name="20% - 輔色5 5" xfId="56" xr:uid="{00000000-0005-0000-0000-000037000000}"/>
    <cellStyle name="20% - 輔色5 6" xfId="57" xr:uid="{00000000-0005-0000-0000-000038000000}"/>
    <cellStyle name="20% - 輔色5 7" xfId="58" xr:uid="{00000000-0005-0000-0000-000039000000}"/>
    <cellStyle name="20% - 輔色5 8" xfId="59" xr:uid="{00000000-0005-0000-0000-00003A000000}"/>
    <cellStyle name="20% - 輔色5 8 2" xfId="60" xr:uid="{00000000-0005-0000-0000-00003B000000}"/>
    <cellStyle name="20% - 輔色5 8 3" xfId="61" xr:uid="{00000000-0005-0000-0000-00003C000000}"/>
    <cellStyle name="20% - 輔色6" xfId="62" builtinId="50" customBuiltin="1"/>
    <cellStyle name="20% - 輔色6 2" xfId="63" xr:uid="{00000000-0005-0000-0000-00003E000000}"/>
    <cellStyle name="20% - 輔色6 2 2" xfId="64" xr:uid="{00000000-0005-0000-0000-00003F000000}"/>
    <cellStyle name="20% - 輔色6 3" xfId="65" xr:uid="{00000000-0005-0000-0000-000040000000}"/>
    <cellStyle name="20% - 輔色6 3 2" xfId="66" xr:uid="{00000000-0005-0000-0000-000041000000}"/>
    <cellStyle name="20% - 輔色6 4" xfId="67" xr:uid="{00000000-0005-0000-0000-000042000000}"/>
    <cellStyle name="20% - 輔色6 5" xfId="68" xr:uid="{00000000-0005-0000-0000-000043000000}"/>
    <cellStyle name="20% - 輔色6 6" xfId="69" xr:uid="{00000000-0005-0000-0000-000044000000}"/>
    <cellStyle name="20% - 輔色6 7" xfId="70" xr:uid="{00000000-0005-0000-0000-000045000000}"/>
    <cellStyle name="20% - 輔色6 8" xfId="71" xr:uid="{00000000-0005-0000-0000-000046000000}"/>
    <cellStyle name="20% - 輔色6 8 2" xfId="72" xr:uid="{00000000-0005-0000-0000-000047000000}"/>
    <cellStyle name="20% - 輔色6 8 3" xfId="73" xr:uid="{00000000-0005-0000-0000-000048000000}"/>
    <cellStyle name="40% - 輔色1" xfId="74" builtinId="31" customBuiltin="1"/>
    <cellStyle name="40% - 輔色1 2" xfId="75" xr:uid="{00000000-0005-0000-0000-00004A000000}"/>
    <cellStyle name="40% - 輔色1 2 2" xfId="76" xr:uid="{00000000-0005-0000-0000-00004B000000}"/>
    <cellStyle name="40% - 輔色1 3" xfId="77" xr:uid="{00000000-0005-0000-0000-00004C000000}"/>
    <cellStyle name="40% - 輔色1 3 2" xfId="78" xr:uid="{00000000-0005-0000-0000-00004D000000}"/>
    <cellStyle name="40% - 輔色1 4" xfId="79" xr:uid="{00000000-0005-0000-0000-00004E000000}"/>
    <cellStyle name="40% - 輔色1 5" xfId="80" xr:uid="{00000000-0005-0000-0000-00004F000000}"/>
    <cellStyle name="40% - 輔色1 6" xfId="81" xr:uid="{00000000-0005-0000-0000-000050000000}"/>
    <cellStyle name="40% - 輔色1 7" xfId="82" xr:uid="{00000000-0005-0000-0000-000051000000}"/>
    <cellStyle name="40% - 輔色1 8" xfId="83" xr:uid="{00000000-0005-0000-0000-000052000000}"/>
    <cellStyle name="40% - 輔色1 8 2" xfId="84" xr:uid="{00000000-0005-0000-0000-000053000000}"/>
    <cellStyle name="40% - 輔色1 8 3" xfId="85" xr:uid="{00000000-0005-0000-0000-000054000000}"/>
    <cellStyle name="40% - 輔色2" xfId="86" builtinId="35" customBuiltin="1"/>
    <cellStyle name="40% - 輔色2 2" xfId="87" xr:uid="{00000000-0005-0000-0000-000056000000}"/>
    <cellStyle name="40% - 輔色2 2 2" xfId="88" xr:uid="{00000000-0005-0000-0000-000057000000}"/>
    <cellStyle name="40% - 輔色2 3" xfId="89" xr:uid="{00000000-0005-0000-0000-000058000000}"/>
    <cellStyle name="40% - 輔色2 3 2" xfId="90" xr:uid="{00000000-0005-0000-0000-000059000000}"/>
    <cellStyle name="40% - 輔色2 4" xfId="91" xr:uid="{00000000-0005-0000-0000-00005A000000}"/>
    <cellStyle name="40% - 輔色2 5" xfId="92" xr:uid="{00000000-0005-0000-0000-00005B000000}"/>
    <cellStyle name="40% - 輔色2 6" xfId="93" xr:uid="{00000000-0005-0000-0000-00005C000000}"/>
    <cellStyle name="40% - 輔色2 7" xfId="94" xr:uid="{00000000-0005-0000-0000-00005D000000}"/>
    <cellStyle name="40% - 輔色2 8" xfId="95" xr:uid="{00000000-0005-0000-0000-00005E000000}"/>
    <cellStyle name="40% - 輔色2 8 2" xfId="96" xr:uid="{00000000-0005-0000-0000-00005F000000}"/>
    <cellStyle name="40% - 輔色2 8 3" xfId="97" xr:uid="{00000000-0005-0000-0000-000060000000}"/>
    <cellStyle name="40% - 輔色3" xfId="98" builtinId="39" customBuiltin="1"/>
    <cellStyle name="40% - 輔色3 2" xfId="99" xr:uid="{00000000-0005-0000-0000-000062000000}"/>
    <cellStyle name="40% - 輔色3 2 2" xfId="100" xr:uid="{00000000-0005-0000-0000-000063000000}"/>
    <cellStyle name="40% - 輔色3 3" xfId="101" xr:uid="{00000000-0005-0000-0000-000064000000}"/>
    <cellStyle name="40% - 輔色3 3 2" xfId="102" xr:uid="{00000000-0005-0000-0000-000065000000}"/>
    <cellStyle name="40% - 輔色3 4" xfId="103" xr:uid="{00000000-0005-0000-0000-000066000000}"/>
    <cellStyle name="40% - 輔色3 5" xfId="104" xr:uid="{00000000-0005-0000-0000-000067000000}"/>
    <cellStyle name="40% - 輔色3 6" xfId="105" xr:uid="{00000000-0005-0000-0000-000068000000}"/>
    <cellStyle name="40% - 輔色3 7" xfId="106" xr:uid="{00000000-0005-0000-0000-000069000000}"/>
    <cellStyle name="40% - 輔色3 8" xfId="107" xr:uid="{00000000-0005-0000-0000-00006A000000}"/>
    <cellStyle name="40% - 輔色3 8 2" xfId="108" xr:uid="{00000000-0005-0000-0000-00006B000000}"/>
    <cellStyle name="40% - 輔色3 8 3" xfId="109" xr:uid="{00000000-0005-0000-0000-00006C000000}"/>
    <cellStyle name="40% - 輔色4" xfId="110" builtinId="43" customBuiltin="1"/>
    <cellStyle name="40% - 輔色4 2" xfId="111" xr:uid="{00000000-0005-0000-0000-00006E000000}"/>
    <cellStyle name="40% - 輔色4 2 2" xfId="112" xr:uid="{00000000-0005-0000-0000-00006F000000}"/>
    <cellStyle name="40% - 輔色4 3" xfId="113" xr:uid="{00000000-0005-0000-0000-000070000000}"/>
    <cellStyle name="40% - 輔色4 3 2" xfId="114" xr:uid="{00000000-0005-0000-0000-000071000000}"/>
    <cellStyle name="40% - 輔色4 4" xfId="115" xr:uid="{00000000-0005-0000-0000-000072000000}"/>
    <cellStyle name="40% - 輔色4 5" xfId="116" xr:uid="{00000000-0005-0000-0000-000073000000}"/>
    <cellStyle name="40% - 輔色4 6" xfId="117" xr:uid="{00000000-0005-0000-0000-000074000000}"/>
    <cellStyle name="40% - 輔色4 7" xfId="118" xr:uid="{00000000-0005-0000-0000-000075000000}"/>
    <cellStyle name="40% - 輔色4 8" xfId="119" xr:uid="{00000000-0005-0000-0000-000076000000}"/>
    <cellStyle name="40% - 輔色4 8 2" xfId="120" xr:uid="{00000000-0005-0000-0000-000077000000}"/>
    <cellStyle name="40% - 輔色4 8 3" xfId="121" xr:uid="{00000000-0005-0000-0000-000078000000}"/>
    <cellStyle name="40% - 輔色5" xfId="122" builtinId="47" customBuiltin="1"/>
    <cellStyle name="40% - 輔色5 2" xfId="123" xr:uid="{00000000-0005-0000-0000-00007A000000}"/>
    <cellStyle name="40% - 輔色5 2 2" xfId="124" xr:uid="{00000000-0005-0000-0000-00007B000000}"/>
    <cellStyle name="40% - 輔色5 3" xfId="125" xr:uid="{00000000-0005-0000-0000-00007C000000}"/>
    <cellStyle name="40% - 輔色5 3 2" xfId="126" xr:uid="{00000000-0005-0000-0000-00007D000000}"/>
    <cellStyle name="40% - 輔色5 4" xfId="127" xr:uid="{00000000-0005-0000-0000-00007E000000}"/>
    <cellStyle name="40% - 輔色5 5" xfId="128" xr:uid="{00000000-0005-0000-0000-00007F000000}"/>
    <cellStyle name="40% - 輔色5 6" xfId="129" xr:uid="{00000000-0005-0000-0000-000080000000}"/>
    <cellStyle name="40% - 輔色5 7" xfId="130" xr:uid="{00000000-0005-0000-0000-000081000000}"/>
    <cellStyle name="40% - 輔色5 8" xfId="131" xr:uid="{00000000-0005-0000-0000-000082000000}"/>
    <cellStyle name="40% - 輔色5 8 2" xfId="132" xr:uid="{00000000-0005-0000-0000-000083000000}"/>
    <cellStyle name="40% - 輔色5 8 3" xfId="133" xr:uid="{00000000-0005-0000-0000-000084000000}"/>
    <cellStyle name="40% - 輔色6" xfId="134" builtinId="51" customBuiltin="1"/>
    <cellStyle name="40% - 輔色6 2" xfId="135" xr:uid="{00000000-0005-0000-0000-000086000000}"/>
    <cellStyle name="40% - 輔色6 2 2" xfId="136" xr:uid="{00000000-0005-0000-0000-000087000000}"/>
    <cellStyle name="40% - 輔色6 3" xfId="137" xr:uid="{00000000-0005-0000-0000-000088000000}"/>
    <cellStyle name="40% - 輔色6 3 2" xfId="138" xr:uid="{00000000-0005-0000-0000-000089000000}"/>
    <cellStyle name="40% - 輔色6 4" xfId="139" xr:uid="{00000000-0005-0000-0000-00008A000000}"/>
    <cellStyle name="40% - 輔色6 5" xfId="140" xr:uid="{00000000-0005-0000-0000-00008B000000}"/>
    <cellStyle name="40% - 輔色6 6" xfId="141" xr:uid="{00000000-0005-0000-0000-00008C000000}"/>
    <cellStyle name="40% - 輔色6 7" xfId="142" xr:uid="{00000000-0005-0000-0000-00008D000000}"/>
    <cellStyle name="40% - 輔色6 8" xfId="143" xr:uid="{00000000-0005-0000-0000-00008E000000}"/>
    <cellStyle name="40% - 輔色6 8 2" xfId="144" xr:uid="{00000000-0005-0000-0000-00008F000000}"/>
    <cellStyle name="40% - 輔色6 8 3" xfId="145" xr:uid="{00000000-0005-0000-0000-000090000000}"/>
    <cellStyle name="60% - 輔色1" xfId="146" builtinId="32" customBuiltin="1"/>
    <cellStyle name="60% - 輔色1 2" xfId="147" xr:uid="{00000000-0005-0000-0000-000092000000}"/>
    <cellStyle name="60% - 輔色1 2 2" xfId="148" xr:uid="{00000000-0005-0000-0000-000093000000}"/>
    <cellStyle name="60% - 輔色1 3" xfId="149" xr:uid="{00000000-0005-0000-0000-000094000000}"/>
    <cellStyle name="60% - 輔色1 3 2" xfId="150" xr:uid="{00000000-0005-0000-0000-000095000000}"/>
    <cellStyle name="60% - 輔色1 4" xfId="151" xr:uid="{00000000-0005-0000-0000-000096000000}"/>
    <cellStyle name="60% - 輔色1 5" xfId="152" xr:uid="{00000000-0005-0000-0000-000097000000}"/>
    <cellStyle name="60% - 輔色1 6" xfId="153" xr:uid="{00000000-0005-0000-0000-000098000000}"/>
    <cellStyle name="60% - 輔色1 7" xfId="154" xr:uid="{00000000-0005-0000-0000-000099000000}"/>
    <cellStyle name="60% - 輔色2" xfId="155" builtinId="36" customBuiltin="1"/>
    <cellStyle name="60% - 輔色2 2" xfId="156" xr:uid="{00000000-0005-0000-0000-00009B000000}"/>
    <cellStyle name="60% - 輔色2 2 2" xfId="157" xr:uid="{00000000-0005-0000-0000-00009C000000}"/>
    <cellStyle name="60% - 輔色2 3" xfId="158" xr:uid="{00000000-0005-0000-0000-00009D000000}"/>
    <cellStyle name="60% - 輔色2 3 2" xfId="159" xr:uid="{00000000-0005-0000-0000-00009E000000}"/>
    <cellStyle name="60% - 輔色2 4" xfId="160" xr:uid="{00000000-0005-0000-0000-00009F000000}"/>
    <cellStyle name="60% - 輔色2 5" xfId="161" xr:uid="{00000000-0005-0000-0000-0000A0000000}"/>
    <cellStyle name="60% - 輔色2 6" xfId="162" xr:uid="{00000000-0005-0000-0000-0000A1000000}"/>
    <cellStyle name="60% - 輔色2 7" xfId="163" xr:uid="{00000000-0005-0000-0000-0000A2000000}"/>
    <cellStyle name="60% - 輔色3" xfId="164" builtinId="40" customBuiltin="1"/>
    <cellStyle name="60% - 輔色3 2" xfId="165" xr:uid="{00000000-0005-0000-0000-0000A4000000}"/>
    <cellStyle name="60% - 輔色3 2 2" xfId="166" xr:uid="{00000000-0005-0000-0000-0000A5000000}"/>
    <cellStyle name="60% - 輔色3 3" xfId="167" xr:uid="{00000000-0005-0000-0000-0000A6000000}"/>
    <cellStyle name="60% - 輔色3 3 2" xfId="168" xr:uid="{00000000-0005-0000-0000-0000A7000000}"/>
    <cellStyle name="60% - 輔色3 4" xfId="169" xr:uid="{00000000-0005-0000-0000-0000A8000000}"/>
    <cellStyle name="60% - 輔色3 5" xfId="170" xr:uid="{00000000-0005-0000-0000-0000A9000000}"/>
    <cellStyle name="60% - 輔色3 6" xfId="171" xr:uid="{00000000-0005-0000-0000-0000AA000000}"/>
    <cellStyle name="60% - 輔色3 7" xfId="172" xr:uid="{00000000-0005-0000-0000-0000AB000000}"/>
    <cellStyle name="60% - 輔色4" xfId="173" builtinId="44" customBuiltin="1"/>
    <cellStyle name="60% - 輔色4 2" xfId="174" xr:uid="{00000000-0005-0000-0000-0000AD000000}"/>
    <cellStyle name="60% - 輔色4 2 2" xfId="175" xr:uid="{00000000-0005-0000-0000-0000AE000000}"/>
    <cellStyle name="60% - 輔色4 3" xfId="176" xr:uid="{00000000-0005-0000-0000-0000AF000000}"/>
    <cellStyle name="60% - 輔色4 3 2" xfId="177" xr:uid="{00000000-0005-0000-0000-0000B0000000}"/>
    <cellStyle name="60% - 輔色4 4" xfId="178" xr:uid="{00000000-0005-0000-0000-0000B1000000}"/>
    <cellStyle name="60% - 輔色4 5" xfId="179" xr:uid="{00000000-0005-0000-0000-0000B2000000}"/>
    <cellStyle name="60% - 輔色4 6" xfId="180" xr:uid="{00000000-0005-0000-0000-0000B3000000}"/>
    <cellStyle name="60% - 輔色4 7" xfId="181" xr:uid="{00000000-0005-0000-0000-0000B4000000}"/>
    <cellStyle name="60% - 輔色5" xfId="182" builtinId="48" customBuiltin="1"/>
    <cellStyle name="60% - 輔色5 2" xfId="183" xr:uid="{00000000-0005-0000-0000-0000B6000000}"/>
    <cellStyle name="60% - 輔色5 2 2" xfId="184" xr:uid="{00000000-0005-0000-0000-0000B7000000}"/>
    <cellStyle name="60% - 輔色5 3" xfId="185" xr:uid="{00000000-0005-0000-0000-0000B8000000}"/>
    <cellStyle name="60% - 輔色5 3 2" xfId="186" xr:uid="{00000000-0005-0000-0000-0000B9000000}"/>
    <cellStyle name="60% - 輔色5 4" xfId="187" xr:uid="{00000000-0005-0000-0000-0000BA000000}"/>
    <cellStyle name="60% - 輔色5 5" xfId="188" xr:uid="{00000000-0005-0000-0000-0000BB000000}"/>
    <cellStyle name="60% - 輔色5 6" xfId="189" xr:uid="{00000000-0005-0000-0000-0000BC000000}"/>
    <cellStyle name="60% - 輔色5 7" xfId="190" xr:uid="{00000000-0005-0000-0000-0000BD000000}"/>
    <cellStyle name="60% - 輔色6" xfId="191" builtinId="52" customBuiltin="1"/>
    <cellStyle name="60% - 輔色6 2" xfId="192" xr:uid="{00000000-0005-0000-0000-0000BF000000}"/>
    <cellStyle name="60% - 輔色6 2 2" xfId="193" xr:uid="{00000000-0005-0000-0000-0000C0000000}"/>
    <cellStyle name="60% - 輔色6 3" xfId="194" xr:uid="{00000000-0005-0000-0000-0000C1000000}"/>
    <cellStyle name="60% - 輔色6 3 2" xfId="195" xr:uid="{00000000-0005-0000-0000-0000C2000000}"/>
    <cellStyle name="60% - 輔色6 4" xfId="196" xr:uid="{00000000-0005-0000-0000-0000C3000000}"/>
    <cellStyle name="60% - 輔色6 5" xfId="197" xr:uid="{00000000-0005-0000-0000-0000C4000000}"/>
    <cellStyle name="60% - 輔色6 6" xfId="198" xr:uid="{00000000-0005-0000-0000-0000C5000000}"/>
    <cellStyle name="60% - 輔色6 7" xfId="199" xr:uid="{00000000-0005-0000-0000-0000C6000000}"/>
    <cellStyle name="Centered Heading" xfId="619" xr:uid="{00000000-0005-0000-0000-0000C7000000}"/>
    <cellStyle name="Comma_Worksheet in  US Financial Statements Ref. Workbook - Single Co" xfId="620" xr:uid="{00000000-0005-0000-0000-0000C8000000}"/>
    <cellStyle name="CR Comma" xfId="621" xr:uid="{00000000-0005-0000-0000-0000C9000000}"/>
    <cellStyle name="Credit" xfId="622" xr:uid="{00000000-0005-0000-0000-0000CA000000}"/>
    <cellStyle name="Credit subtotal" xfId="623" xr:uid="{00000000-0005-0000-0000-0000CB000000}"/>
    <cellStyle name="Credit Total" xfId="624" xr:uid="{00000000-0005-0000-0000-0000CC000000}"/>
    <cellStyle name="Debit" xfId="625" xr:uid="{00000000-0005-0000-0000-0000CD000000}"/>
    <cellStyle name="Debit subtotal" xfId="626" xr:uid="{00000000-0005-0000-0000-0000CE000000}"/>
    <cellStyle name="Debit Total" xfId="627" xr:uid="{00000000-0005-0000-0000-0000CF000000}"/>
    <cellStyle name="Euro" xfId="200" xr:uid="{00000000-0005-0000-0000-0000D0000000}"/>
    <cellStyle name="Euro 2" xfId="628" xr:uid="{00000000-0005-0000-0000-0000D1000000}"/>
    <cellStyle name="Footnote" xfId="201" xr:uid="{00000000-0005-0000-0000-0000D2000000}"/>
    <cellStyle name="Heading" xfId="629" xr:uid="{00000000-0005-0000-0000-0000D3000000}"/>
    <cellStyle name="Heading No Underline" xfId="630" xr:uid="{00000000-0005-0000-0000-0000D4000000}"/>
    <cellStyle name="Normal_A" xfId="631" xr:uid="{00000000-0005-0000-0000-0000D5000000}"/>
    <cellStyle name="oft Excel]_x000d__x000a_Comment=The open=/f lines load custom functions into the Paste Function list._x000d__x000a_Maximized=3_x000d__x000a_AutoFormat=" xfId="632" xr:uid="{00000000-0005-0000-0000-0000D6000000}"/>
    <cellStyle name="Percent (0)" xfId="633" xr:uid="{00000000-0005-0000-0000-0000D7000000}"/>
    <cellStyle name="Table Heading" xfId="202" xr:uid="{00000000-0005-0000-0000-0000D8000000}"/>
    <cellStyle name="Table Title" xfId="203" xr:uid="{00000000-0005-0000-0000-0000D9000000}"/>
    <cellStyle name="Table Units" xfId="204" xr:uid="{00000000-0005-0000-0000-0000DA000000}"/>
    <cellStyle name="Tickmark" xfId="634" xr:uid="{00000000-0005-0000-0000-0000DB000000}"/>
    <cellStyle name="一月" xfId="635" xr:uid="{00000000-0005-0000-0000-0000DC000000}"/>
    <cellStyle name="一般" xfId="0" builtinId="0"/>
    <cellStyle name="一般 10" xfId="205" xr:uid="{00000000-0005-0000-0000-0000DE000000}"/>
    <cellStyle name="一般 10 2" xfId="206" xr:uid="{00000000-0005-0000-0000-0000DF000000}"/>
    <cellStyle name="一般 11" xfId="207" xr:uid="{00000000-0005-0000-0000-0000E0000000}"/>
    <cellStyle name="一般 11 2" xfId="208" xr:uid="{00000000-0005-0000-0000-0000E1000000}"/>
    <cellStyle name="一般 11 2 2" xfId="209" xr:uid="{00000000-0005-0000-0000-0000E2000000}"/>
    <cellStyle name="一般 11 3" xfId="210" xr:uid="{00000000-0005-0000-0000-0000E3000000}"/>
    <cellStyle name="一般 11 4" xfId="211" xr:uid="{00000000-0005-0000-0000-0000E4000000}"/>
    <cellStyle name="一般 12" xfId="212" xr:uid="{00000000-0005-0000-0000-0000E5000000}"/>
    <cellStyle name="一般 13" xfId="213" xr:uid="{00000000-0005-0000-0000-0000E6000000}"/>
    <cellStyle name="一般 14" xfId="214" xr:uid="{00000000-0005-0000-0000-0000E7000000}"/>
    <cellStyle name="一般 14 2" xfId="636" xr:uid="{00000000-0005-0000-0000-0000E8000000}"/>
    <cellStyle name="一般 15" xfId="215" xr:uid="{00000000-0005-0000-0000-0000E9000000}"/>
    <cellStyle name="一般 15 2" xfId="637" xr:uid="{00000000-0005-0000-0000-0000EA000000}"/>
    <cellStyle name="一般 16" xfId="216" xr:uid="{00000000-0005-0000-0000-0000EB000000}"/>
    <cellStyle name="一般 16 2" xfId="217" xr:uid="{00000000-0005-0000-0000-0000EC000000}"/>
    <cellStyle name="一般 16 3" xfId="218" xr:uid="{00000000-0005-0000-0000-0000ED000000}"/>
    <cellStyle name="一般 16 4" xfId="638" xr:uid="{00000000-0005-0000-0000-0000EE000000}"/>
    <cellStyle name="一般 17" xfId="219" xr:uid="{00000000-0005-0000-0000-0000EF000000}"/>
    <cellStyle name="一般 17 2" xfId="220" xr:uid="{00000000-0005-0000-0000-0000F0000000}"/>
    <cellStyle name="一般 17 3" xfId="221" xr:uid="{00000000-0005-0000-0000-0000F1000000}"/>
    <cellStyle name="一般 18" xfId="222" xr:uid="{00000000-0005-0000-0000-0000F2000000}"/>
    <cellStyle name="一般 18 2" xfId="639" xr:uid="{00000000-0005-0000-0000-0000F3000000}"/>
    <cellStyle name="一般 19" xfId="223" xr:uid="{00000000-0005-0000-0000-0000F4000000}"/>
    <cellStyle name="一般 2" xfId="224" xr:uid="{00000000-0005-0000-0000-0000F5000000}"/>
    <cellStyle name="一般 2 2" xfId="225" xr:uid="{00000000-0005-0000-0000-0000F6000000}"/>
    <cellStyle name="一般 2 2 2" xfId="226" xr:uid="{00000000-0005-0000-0000-0000F7000000}"/>
    <cellStyle name="一般 2 2 2 2" xfId="227" xr:uid="{00000000-0005-0000-0000-0000F8000000}"/>
    <cellStyle name="一般 2 2 2 3" xfId="228" xr:uid="{00000000-0005-0000-0000-0000F9000000}"/>
    <cellStyle name="一般 2 2 3" xfId="229" xr:uid="{00000000-0005-0000-0000-0000FA000000}"/>
    <cellStyle name="一般 2 3" xfId="230" xr:uid="{00000000-0005-0000-0000-0000FB000000}"/>
    <cellStyle name="一般 2 3 2" xfId="231" xr:uid="{00000000-0005-0000-0000-0000FC000000}"/>
    <cellStyle name="一般 2 3 3" xfId="232" xr:uid="{00000000-0005-0000-0000-0000FD000000}"/>
    <cellStyle name="一般 2 3 4" xfId="640" xr:uid="{00000000-0005-0000-0000-0000FE000000}"/>
    <cellStyle name="一般 2 4" xfId="233" xr:uid="{00000000-0005-0000-0000-0000FF000000}"/>
    <cellStyle name="一般 2 4 2" xfId="234" xr:uid="{00000000-0005-0000-0000-000000010000}"/>
    <cellStyle name="一般 2 4 3" xfId="235" xr:uid="{00000000-0005-0000-0000-000001010000}"/>
    <cellStyle name="一般 2 5" xfId="236" xr:uid="{00000000-0005-0000-0000-000002010000}"/>
    <cellStyle name="一般 2 6" xfId="237" xr:uid="{00000000-0005-0000-0000-000003010000}"/>
    <cellStyle name="一般 2 7" xfId="238" xr:uid="{00000000-0005-0000-0000-000004010000}"/>
    <cellStyle name="一般 2 8" xfId="239" xr:uid="{00000000-0005-0000-0000-000005010000}"/>
    <cellStyle name="一般 2_RBC相關報表-產險" xfId="641" xr:uid="{00000000-0005-0000-0000-000006010000}"/>
    <cellStyle name="一般 20" xfId="240" xr:uid="{00000000-0005-0000-0000-000007010000}"/>
    <cellStyle name="一般 21" xfId="241" xr:uid="{00000000-0005-0000-0000-000008010000}"/>
    <cellStyle name="一般 22" xfId="242" xr:uid="{00000000-0005-0000-0000-000009010000}"/>
    <cellStyle name="一般 23" xfId="243" xr:uid="{00000000-0005-0000-0000-00000A010000}"/>
    <cellStyle name="一般 24" xfId="244" xr:uid="{00000000-0005-0000-0000-00000B010000}"/>
    <cellStyle name="一般 25" xfId="245" xr:uid="{00000000-0005-0000-0000-00000C010000}"/>
    <cellStyle name="一般 26" xfId="618" xr:uid="{00000000-0005-0000-0000-00000D010000}"/>
    <cellStyle name="一般 27" xfId="642" xr:uid="{00000000-0005-0000-0000-00000E010000}"/>
    <cellStyle name="一般 3" xfId="246" xr:uid="{00000000-0005-0000-0000-00000F010000}"/>
    <cellStyle name="一般 3 2" xfId="247" xr:uid="{00000000-0005-0000-0000-000010010000}"/>
    <cellStyle name="一般 3 2 2" xfId="645" xr:uid="{00000000-0005-0000-0000-000011010000}"/>
    <cellStyle name="一般 3 2 3" xfId="644" xr:uid="{00000000-0005-0000-0000-000012010000}"/>
    <cellStyle name="一般 3 3" xfId="248" xr:uid="{00000000-0005-0000-0000-000013010000}"/>
    <cellStyle name="一般 3 3 2" xfId="249" xr:uid="{00000000-0005-0000-0000-000014010000}"/>
    <cellStyle name="一般 3 3 3" xfId="250" xr:uid="{00000000-0005-0000-0000-000015010000}"/>
    <cellStyle name="一般 3 3 4" xfId="646" xr:uid="{00000000-0005-0000-0000-000016010000}"/>
    <cellStyle name="一般 3 4" xfId="251" xr:uid="{00000000-0005-0000-0000-000017010000}"/>
    <cellStyle name="一般 3 5" xfId="252" xr:uid="{00000000-0005-0000-0000-000018010000}"/>
    <cellStyle name="一般 3 6" xfId="253" xr:uid="{00000000-0005-0000-0000-000019010000}"/>
    <cellStyle name="一般 3 7" xfId="254" xr:uid="{00000000-0005-0000-0000-00001A010000}"/>
    <cellStyle name="一般 3 8" xfId="255" xr:uid="{00000000-0005-0000-0000-00001B010000}"/>
    <cellStyle name="一般 3 9" xfId="643" xr:uid="{00000000-0005-0000-0000-00001C010000}"/>
    <cellStyle name="一般 4" xfId="256" xr:uid="{00000000-0005-0000-0000-00001D010000}"/>
    <cellStyle name="一般 4 2" xfId="257" xr:uid="{00000000-0005-0000-0000-00001E010000}"/>
    <cellStyle name="一般 4 3" xfId="258" xr:uid="{00000000-0005-0000-0000-00001F010000}"/>
    <cellStyle name="一般 4 3 2" xfId="259" xr:uid="{00000000-0005-0000-0000-000020010000}"/>
    <cellStyle name="一般 4 3 2 2" xfId="260" xr:uid="{00000000-0005-0000-0000-000021010000}"/>
    <cellStyle name="一般 4 3 2 3" xfId="261" xr:uid="{00000000-0005-0000-0000-000022010000}"/>
    <cellStyle name="一般 4 3 3" xfId="262" xr:uid="{00000000-0005-0000-0000-000023010000}"/>
    <cellStyle name="一般 4 3 4" xfId="263" xr:uid="{00000000-0005-0000-0000-000024010000}"/>
    <cellStyle name="一般 4 3 5" xfId="264" xr:uid="{00000000-0005-0000-0000-000025010000}"/>
    <cellStyle name="一般 4 4" xfId="265" xr:uid="{00000000-0005-0000-0000-000026010000}"/>
    <cellStyle name="一般 4 5" xfId="266" xr:uid="{00000000-0005-0000-0000-000027010000}"/>
    <cellStyle name="一般 4 6" xfId="647" xr:uid="{00000000-0005-0000-0000-000028010000}"/>
    <cellStyle name="一般 5" xfId="267" xr:uid="{00000000-0005-0000-0000-000029010000}"/>
    <cellStyle name="一般 5 2" xfId="268" xr:uid="{00000000-0005-0000-0000-00002A010000}"/>
    <cellStyle name="一般 5 3" xfId="648" xr:uid="{00000000-0005-0000-0000-00002B010000}"/>
    <cellStyle name="一般 6" xfId="269" xr:uid="{00000000-0005-0000-0000-00002C010000}"/>
    <cellStyle name="一般 6 2" xfId="270" xr:uid="{00000000-0005-0000-0000-00002D010000}"/>
    <cellStyle name="一般 6 3" xfId="271" xr:uid="{00000000-0005-0000-0000-00002E010000}"/>
    <cellStyle name="一般 6 3 2" xfId="272" xr:uid="{00000000-0005-0000-0000-00002F010000}"/>
    <cellStyle name="一般 6 3 3" xfId="273" xr:uid="{00000000-0005-0000-0000-000030010000}"/>
    <cellStyle name="一般 7" xfId="274" xr:uid="{00000000-0005-0000-0000-000031010000}"/>
    <cellStyle name="一般 7 2" xfId="275" xr:uid="{00000000-0005-0000-0000-000032010000}"/>
    <cellStyle name="一般 7 3" xfId="276" xr:uid="{00000000-0005-0000-0000-000033010000}"/>
    <cellStyle name="一般 7 4" xfId="649" xr:uid="{00000000-0005-0000-0000-000034010000}"/>
    <cellStyle name="一般 8" xfId="277" xr:uid="{00000000-0005-0000-0000-000035010000}"/>
    <cellStyle name="一般 8 2" xfId="278" xr:uid="{00000000-0005-0000-0000-000036010000}"/>
    <cellStyle name="一般 8 3" xfId="279" xr:uid="{00000000-0005-0000-0000-000037010000}"/>
    <cellStyle name="一般 9" xfId="280" xr:uid="{00000000-0005-0000-0000-000038010000}"/>
    <cellStyle name="一般 9 2" xfId="281" xr:uid="{00000000-0005-0000-0000-000039010000}"/>
    <cellStyle name="一般_94RBC報表修改-壽險(2修 )" xfId="690" xr:uid="{00000000-0005-0000-0000-00003A010000}"/>
    <cellStyle name="千分位 10" xfId="282" xr:uid="{00000000-0005-0000-0000-00003B010000}"/>
    <cellStyle name="千分位 11" xfId="283" xr:uid="{00000000-0005-0000-0000-00003C010000}"/>
    <cellStyle name="千分位 12" xfId="284" xr:uid="{00000000-0005-0000-0000-00003D010000}"/>
    <cellStyle name="千分位 12 10 2" xfId="692" xr:uid="{00000000-0005-0000-0000-00003E010000}"/>
    <cellStyle name="千分位 12 2" xfId="285" xr:uid="{00000000-0005-0000-0000-00003F010000}"/>
    <cellStyle name="千分位 12 2 2 2 2" xfId="691" xr:uid="{00000000-0005-0000-0000-000040010000}"/>
    <cellStyle name="千分位 13" xfId="286" xr:uid="{00000000-0005-0000-0000-000041010000}"/>
    <cellStyle name="千分位 14" xfId="287" xr:uid="{00000000-0005-0000-0000-000042010000}"/>
    <cellStyle name="千分位 15" xfId="288" xr:uid="{00000000-0005-0000-0000-000043010000}"/>
    <cellStyle name="千分位 16" xfId="289" xr:uid="{00000000-0005-0000-0000-000044010000}"/>
    <cellStyle name="千分位 17" xfId="650" xr:uid="{00000000-0005-0000-0000-000045010000}"/>
    <cellStyle name="千分位 2" xfId="290" xr:uid="{00000000-0005-0000-0000-000046010000}"/>
    <cellStyle name="千分位 2 2" xfId="291" xr:uid="{00000000-0005-0000-0000-000047010000}"/>
    <cellStyle name="千分位 2 2 2" xfId="292" xr:uid="{00000000-0005-0000-0000-000048010000}"/>
    <cellStyle name="千分位 2 2 2 2" xfId="293" xr:uid="{00000000-0005-0000-0000-000049010000}"/>
    <cellStyle name="千分位 2 2 2 3" xfId="294" xr:uid="{00000000-0005-0000-0000-00004A010000}"/>
    <cellStyle name="千分位 2 2 2 4" xfId="651" xr:uid="{00000000-0005-0000-0000-00004B010000}"/>
    <cellStyle name="千分位 2 2 3" xfId="295" xr:uid="{00000000-0005-0000-0000-00004C010000}"/>
    <cellStyle name="千分位 2 2 3 2" xfId="296" xr:uid="{00000000-0005-0000-0000-00004D010000}"/>
    <cellStyle name="千分位 2 2 4" xfId="297" xr:uid="{00000000-0005-0000-0000-00004E010000}"/>
    <cellStyle name="千分位 2 3" xfId="298" xr:uid="{00000000-0005-0000-0000-00004F010000}"/>
    <cellStyle name="千分位 2 3 2" xfId="299" xr:uid="{00000000-0005-0000-0000-000050010000}"/>
    <cellStyle name="千分位 2 3 2 2" xfId="653" xr:uid="{00000000-0005-0000-0000-000051010000}"/>
    <cellStyle name="千分位 2 3 3" xfId="300" xr:uid="{00000000-0005-0000-0000-000052010000}"/>
    <cellStyle name="千分位 2 3 3 2" xfId="301" xr:uid="{00000000-0005-0000-0000-000053010000}"/>
    <cellStyle name="千分位 2 3 3 3" xfId="302" xr:uid="{00000000-0005-0000-0000-000054010000}"/>
    <cellStyle name="千分位 2 3 3 4" xfId="654" xr:uid="{00000000-0005-0000-0000-000055010000}"/>
    <cellStyle name="千分位 2 3 4" xfId="652" xr:uid="{00000000-0005-0000-0000-000056010000}"/>
    <cellStyle name="千分位 2 4" xfId="303" xr:uid="{00000000-0005-0000-0000-000057010000}"/>
    <cellStyle name="千分位 2 4 2" xfId="304" xr:uid="{00000000-0005-0000-0000-000058010000}"/>
    <cellStyle name="千分位 2 4 2 2" xfId="656" xr:uid="{00000000-0005-0000-0000-000059010000}"/>
    <cellStyle name="千分位 2 4 3" xfId="305" xr:uid="{00000000-0005-0000-0000-00005A010000}"/>
    <cellStyle name="千分位 2 4 3 2" xfId="657" xr:uid="{00000000-0005-0000-0000-00005B010000}"/>
    <cellStyle name="千分位 2 4 4" xfId="655" xr:uid="{00000000-0005-0000-0000-00005C010000}"/>
    <cellStyle name="千分位 2 5" xfId="306" xr:uid="{00000000-0005-0000-0000-00005D010000}"/>
    <cellStyle name="千分位 2 5 2" xfId="307" xr:uid="{00000000-0005-0000-0000-00005E010000}"/>
    <cellStyle name="千分位 2 5 3" xfId="658" xr:uid="{00000000-0005-0000-0000-00005F010000}"/>
    <cellStyle name="千分位 2 6" xfId="308" xr:uid="{00000000-0005-0000-0000-000060010000}"/>
    <cellStyle name="千分位 2 7" xfId="309" xr:uid="{00000000-0005-0000-0000-000061010000}"/>
    <cellStyle name="千分位 2 8" xfId="310" xr:uid="{00000000-0005-0000-0000-000062010000}"/>
    <cellStyle name="千分位 3" xfId="311" xr:uid="{00000000-0005-0000-0000-000063010000}"/>
    <cellStyle name="千分位 3 2" xfId="312" xr:uid="{00000000-0005-0000-0000-000064010000}"/>
    <cellStyle name="千分位 3 2 2" xfId="313" xr:uid="{00000000-0005-0000-0000-000065010000}"/>
    <cellStyle name="千分位 3 2 2 2" xfId="314" xr:uid="{00000000-0005-0000-0000-000066010000}"/>
    <cellStyle name="千分位 3 2 2 2 2" xfId="315" xr:uid="{00000000-0005-0000-0000-000067010000}"/>
    <cellStyle name="千分位 3 2 2 2 3" xfId="316" xr:uid="{00000000-0005-0000-0000-000068010000}"/>
    <cellStyle name="千分位 3 2 2 3" xfId="317" xr:uid="{00000000-0005-0000-0000-000069010000}"/>
    <cellStyle name="千分位 3 2 2 4" xfId="318" xr:uid="{00000000-0005-0000-0000-00006A010000}"/>
    <cellStyle name="千分位 3 2 3" xfId="319" xr:uid="{00000000-0005-0000-0000-00006B010000}"/>
    <cellStyle name="千分位 3 2 3 2" xfId="320" xr:uid="{00000000-0005-0000-0000-00006C010000}"/>
    <cellStyle name="千分位 3 2 3 2 2" xfId="321" xr:uid="{00000000-0005-0000-0000-00006D010000}"/>
    <cellStyle name="千分位 3 2 3 2 3" xfId="322" xr:uid="{00000000-0005-0000-0000-00006E010000}"/>
    <cellStyle name="千分位 3 2 3 3" xfId="323" xr:uid="{00000000-0005-0000-0000-00006F010000}"/>
    <cellStyle name="千分位 3 2 3 4" xfId="324" xr:uid="{00000000-0005-0000-0000-000070010000}"/>
    <cellStyle name="千分位 3 2 4" xfId="325" xr:uid="{00000000-0005-0000-0000-000071010000}"/>
    <cellStyle name="千分位 3 2 5" xfId="326" xr:uid="{00000000-0005-0000-0000-000072010000}"/>
    <cellStyle name="千分位 3 2 6" xfId="660" xr:uid="{00000000-0005-0000-0000-000073010000}"/>
    <cellStyle name="千分位 3 3" xfId="327" xr:uid="{00000000-0005-0000-0000-000074010000}"/>
    <cellStyle name="千分位 3 3 2" xfId="328" xr:uid="{00000000-0005-0000-0000-000075010000}"/>
    <cellStyle name="千分位 3 3 2 2" xfId="329" xr:uid="{00000000-0005-0000-0000-000076010000}"/>
    <cellStyle name="千分位 3 3 2 3" xfId="330" xr:uid="{00000000-0005-0000-0000-000077010000}"/>
    <cellStyle name="千分位 3 3 3" xfId="331" xr:uid="{00000000-0005-0000-0000-000078010000}"/>
    <cellStyle name="千分位 3 3 3 2" xfId="332" xr:uid="{00000000-0005-0000-0000-000079010000}"/>
    <cellStyle name="千分位 3 3 3 2 2" xfId="333" xr:uid="{00000000-0005-0000-0000-00007A010000}"/>
    <cellStyle name="千分位 3 3 3 2 3" xfId="334" xr:uid="{00000000-0005-0000-0000-00007B010000}"/>
    <cellStyle name="千分位 3 3 3 3" xfId="335" xr:uid="{00000000-0005-0000-0000-00007C010000}"/>
    <cellStyle name="千分位 3 3 3 4" xfId="336" xr:uid="{00000000-0005-0000-0000-00007D010000}"/>
    <cellStyle name="千分位 3 4" xfId="337" xr:uid="{00000000-0005-0000-0000-00007E010000}"/>
    <cellStyle name="千分位 3 4 2" xfId="338" xr:uid="{00000000-0005-0000-0000-00007F010000}"/>
    <cellStyle name="千分位 3 4 2 2" xfId="339" xr:uid="{00000000-0005-0000-0000-000080010000}"/>
    <cellStyle name="千分位 3 4 2 3" xfId="340" xr:uid="{00000000-0005-0000-0000-000081010000}"/>
    <cellStyle name="千分位 3 4 3" xfId="341" xr:uid="{00000000-0005-0000-0000-000082010000}"/>
    <cellStyle name="千分位 3 4 4" xfId="342" xr:uid="{00000000-0005-0000-0000-000083010000}"/>
    <cellStyle name="千分位 3 5" xfId="343" xr:uid="{00000000-0005-0000-0000-000084010000}"/>
    <cellStyle name="千分位 3 5 2" xfId="344" xr:uid="{00000000-0005-0000-0000-000085010000}"/>
    <cellStyle name="千分位 3 5 3" xfId="345" xr:uid="{00000000-0005-0000-0000-000086010000}"/>
    <cellStyle name="千分位 3 6" xfId="346" xr:uid="{00000000-0005-0000-0000-000087010000}"/>
    <cellStyle name="千分位 3 7" xfId="347" xr:uid="{00000000-0005-0000-0000-000088010000}"/>
    <cellStyle name="千分位 3 8" xfId="659" xr:uid="{00000000-0005-0000-0000-000089010000}"/>
    <cellStyle name="千分位 4" xfId="348" xr:uid="{00000000-0005-0000-0000-00008A010000}"/>
    <cellStyle name="千分位 4 2" xfId="349" xr:uid="{00000000-0005-0000-0000-00008B010000}"/>
    <cellStyle name="千分位 4 2 2" xfId="350" xr:uid="{00000000-0005-0000-0000-00008C010000}"/>
    <cellStyle name="千分位 4 2 3" xfId="351" xr:uid="{00000000-0005-0000-0000-00008D010000}"/>
    <cellStyle name="千分位 4 3" xfId="352" xr:uid="{00000000-0005-0000-0000-00008E010000}"/>
    <cellStyle name="千分位 4 3 2" xfId="353" xr:uid="{00000000-0005-0000-0000-00008F010000}"/>
    <cellStyle name="千分位 4 3 3" xfId="354" xr:uid="{00000000-0005-0000-0000-000090010000}"/>
    <cellStyle name="千分位 5" xfId="355" xr:uid="{00000000-0005-0000-0000-000091010000}"/>
    <cellStyle name="千分位 6" xfId="356" xr:uid="{00000000-0005-0000-0000-000092010000}"/>
    <cellStyle name="千分位 7" xfId="357" xr:uid="{00000000-0005-0000-0000-000093010000}"/>
    <cellStyle name="千分位 8" xfId="358" xr:uid="{00000000-0005-0000-0000-000094010000}"/>
    <cellStyle name="千分位 9" xfId="359" xr:uid="{00000000-0005-0000-0000-000095010000}"/>
    <cellStyle name="千分位 9 2" xfId="360" xr:uid="{00000000-0005-0000-0000-000096010000}"/>
    <cellStyle name="千分位 9 3" xfId="361" xr:uid="{00000000-0005-0000-0000-000097010000}"/>
    <cellStyle name="千分位[0] 2" xfId="662" xr:uid="{00000000-0005-0000-0000-000098010000}"/>
    <cellStyle name="千分位[0] 2 2" xfId="663" xr:uid="{00000000-0005-0000-0000-000099010000}"/>
    <cellStyle name="千分位[0] 2 2 2" xfId="664" xr:uid="{00000000-0005-0000-0000-00009A010000}"/>
    <cellStyle name="千分位[0] 2 3" xfId="665" xr:uid="{00000000-0005-0000-0000-00009B010000}"/>
    <cellStyle name="千分位[0] 2 3 2" xfId="666" xr:uid="{00000000-0005-0000-0000-00009C010000}"/>
    <cellStyle name="千分位[0] 2 4" xfId="667" xr:uid="{00000000-0005-0000-0000-00009D010000}"/>
    <cellStyle name="千分位[0] 3" xfId="661" xr:uid="{00000000-0005-0000-0000-00009E010000}"/>
    <cellStyle name="中等" xfId="362" builtinId="28" customBuiltin="1"/>
    <cellStyle name="中等 2" xfId="363" xr:uid="{00000000-0005-0000-0000-0000A0010000}"/>
    <cellStyle name="中等 2 2" xfId="364" xr:uid="{00000000-0005-0000-0000-0000A1010000}"/>
    <cellStyle name="中等 3" xfId="365" xr:uid="{00000000-0005-0000-0000-0000A2010000}"/>
    <cellStyle name="中等 3 2" xfId="366" xr:uid="{00000000-0005-0000-0000-0000A3010000}"/>
    <cellStyle name="中等 4" xfId="367" xr:uid="{00000000-0005-0000-0000-0000A4010000}"/>
    <cellStyle name="中等 5" xfId="368" xr:uid="{00000000-0005-0000-0000-0000A5010000}"/>
    <cellStyle name="中等 6" xfId="369" xr:uid="{00000000-0005-0000-0000-0000A6010000}"/>
    <cellStyle name="中等 7" xfId="370" xr:uid="{00000000-0005-0000-0000-0000A7010000}"/>
    <cellStyle name="合計" xfId="371" builtinId="25" customBuiltin="1"/>
    <cellStyle name="合計 2" xfId="372" xr:uid="{00000000-0005-0000-0000-0000A9010000}"/>
    <cellStyle name="合計 2 2" xfId="373" xr:uid="{00000000-0005-0000-0000-0000AA010000}"/>
    <cellStyle name="合計 3" xfId="374" xr:uid="{00000000-0005-0000-0000-0000AB010000}"/>
    <cellStyle name="合計 3 2" xfId="375" xr:uid="{00000000-0005-0000-0000-0000AC010000}"/>
    <cellStyle name="合計 4" xfId="376" xr:uid="{00000000-0005-0000-0000-0000AD010000}"/>
    <cellStyle name="合計 5" xfId="377" xr:uid="{00000000-0005-0000-0000-0000AE010000}"/>
    <cellStyle name="合計 6" xfId="378" xr:uid="{00000000-0005-0000-0000-0000AF010000}"/>
    <cellStyle name="合計 7" xfId="379" xr:uid="{00000000-0005-0000-0000-0000B0010000}"/>
    <cellStyle name="好" xfId="380" builtinId="26" customBuiltin="1"/>
    <cellStyle name="好 2" xfId="381" xr:uid="{00000000-0005-0000-0000-0000B2010000}"/>
    <cellStyle name="好 2 2" xfId="382" xr:uid="{00000000-0005-0000-0000-0000B3010000}"/>
    <cellStyle name="好 3" xfId="383" xr:uid="{00000000-0005-0000-0000-0000B4010000}"/>
    <cellStyle name="好 3 2" xfId="384" xr:uid="{00000000-0005-0000-0000-0000B5010000}"/>
    <cellStyle name="好 4" xfId="385" xr:uid="{00000000-0005-0000-0000-0000B6010000}"/>
    <cellStyle name="好 5" xfId="386" xr:uid="{00000000-0005-0000-0000-0000B7010000}"/>
    <cellStyle name="好 6" xfId="387" xr:uid="{00000000-0005-0000-0000-0000B8010000}"/>
    <cellStyle name="好 7" xfId="388" xr:uid="{00000000-0005-0000-0000-0000B9010000}"/>
    <cellStyle name="好_40911201 12~1月明細" xfId="668" xr:uid="{00000000-0005-0000-0000-0000BA010000}"/>
    <cellStyle name="好_Analysis_980225" xfId="389" xr:uid="{00000000-0005-0000-0000-0000BB010000}"/>
    <cellStyle name="好_COMBINED" xfId="390" xr:uid="{00000000-0005-0000-0000-0000BC010000}"/>
    <cellStyle name="好_Fair Value_C980121_980225" xfId="391" xr:uid="{00000000-0005-0000-0000-0000BD010000}"/>
    <cellStyle name="好_RBC相關報表-產險" xfId="669" xr:uid="{00000000-0005-0000-0000-0000BE010000}"/>
    <cellStyle name="好_RBC相關報表-壽險(100.11.10)" xfId="670" xr:uid="{00000000-0005-0000-0000-0000BF010000}"/>
    <cellStyle name="好_RBC相關暨修訂報表-產險0811" xfId="671" xr:uid="{00000000-0005-0000-0000-0000C0010000}"/>
    <cellStyle name="好_半年報檢查報表-業務類強制車險-產險" xfId="672" xr:uid="{00000000-0005-0000-0000-0000C1010000}"/>
    <cellStyle name="好_年報檢查報表-業務類強制車險-產險-修正1129" xfId="673" xr:uid="{00000000-0005-0000-0000-0000C2010000}"/>
    <cellStyle name="好_非RBC相關報表-產險" xfId="674" xr:uid="{00000000-0005-0000-0000-0000C3010000}"/>
    <cellStyle name="好_非RBC相關報表-產險(0512)" xfId="675" xr:uid="{00000000-0005-0000-0000-0000C4010000}"/>
    <cellStyle name="好_情境報表" xfId="392" xr:uid="{00000000-0005-0000-0000-0000C5010000}"/>
    <cellStyle name="百分比" xfId="694" builtinId="5"/>
    <cellStyle name="百分比 10" xfId="393" xr:uid="{00000000-0005-0000-0000-0000C7010000}"/>
    <cellStyle name="百分比 10 3" xfId="693" xr:uid="{00000000-0005-0000-0000-0000C8010000}"/>
    <cellStyle name="百分比 11" xfId="394" xr:uid="{00000000-0005-0000-0000-0000C9010000}"/>
    <cellStyle name="百分比 12" xfId="395" xr:uid="{00000000-0005-0000-0000-0000CA010000}"/>
    <cellStyle name="百分比 13" xfId="396" xr:uid="{00000000-0005-0000-0000-0000CB010000}"/>
    <cellStyle name="百分比 14" xfId="676" xr:uid="{00000000-0005-0000-0000-0000CC010000}"/>
    <cellStyle name="百分比 2" xfId="397" xr:uid="{00000000-0005-0000-0000-0000CD010000}"/>
    <cellStyle name="百分比 2 2" xfId="398" xr:uid="{00000000-0005-0000-0000-0000CE010000}"/>
    <cellStyle name="百分比 2 2 2" xfId="399" xr:uid="{00000000-0005-0000-0000-0000CF010000}"/>
    <cellStyle name="百分比 2 2 3" xfId="678" xr:uid="{00000000-0005-0000-0000-0000D0010000}"/>
    <cellStyle name="百分比 2 3" xfId="400" xr:uid="{00000000-0005-0000-0000-0000D1010000}"/>
    <cellStyle name="百分比 2 3 2" xfId="679" xr:uid="{00000000-0005-0000-0000-0000D2010000}"/>
    <cellStyle name="百分比 2 4" xfId="401" xr:uid="{00000000-0005-0000-0000-0000D3010000}"/>
    <cellStyle name="百分比 2 5" xfId="402" xr:uid="{00000000-0005-0000-0000-0000D4010000}"/>
    <cellStyle name="百分比 2 6" xfId="680" xr:uid="{00000000-0005-0000-0000-0000D5010000}"/>
    <cellStyle name="百分比 2 7" xfId="677" xr:uid="{00000000-0005-0000-0000-0000D6010000}"/>
    <cellStyle name="百分比 3" xfId="403" xr:uid="{00000000-0005-0000-0000-0000D7010000}"/>
    <cellStyle name="百分比 3 2" xfId="404" xr:uid="{00000000-0005-0000-0000-0000D8010000}"/>
    <cellStyle name="百分比 3 3" xfId="405" xr:uid="{00000000-0005-0000-0000-0000D9010000}"/>
    <cellStyle name="百分比 4" xfId="406" xr:uid="{00000000-0005-0000-0000-0000DA010000}"/>
    <cellStyle name="百分比 4 2" xfId="407" xr:uid="{00000000-0005-0000-0000-0000DB010000}"/>
    <cellStyle name="百分比 4 2 2" xfId="408" xr:uid="{00000000-0005-0000-0000-0000DC010000}"/>
    <cellStyle name="百分比 4 2 3" xfId="409" xr:uid="{00000000-0005-0000-0000-0000DD010000}"/>
    <cellStyle name="百分比 4 3" xfId="410" xr:uid="{00000000-0005-0000-0000-0000DE010000}"/>
    <cellStyle name="百分比 4 4" xfId="411" xr:uid="{00000000-0005-0000-0000-0000DF010000}"/>
    <cellStyle name="百分比 5" xfId="412" xr:uid="{00000000-0005-0000-0000-0000E0010000}"/>
    <cellStyle name="百分比 6" xfId="413" xr:uid="{00000000-0005-0000-0000-0000E1010000}"/>
    <cellStyle name="百分比 6 2" xfId="414" xr:uid="{00000000-0005-0000-0000-0000E2010000}"/>
    <cellStyle name="百分比 6 3" xfId="415" xr:uid="{00000000-0005-0000-0000-0000E3010000}"/>
    <cellStyle name="百分比 7" xfId="416" xr:uid="{00000000-0005-0000-0000-0000E4010000}"/>
    <cellStyle name="百分比 7 2" xfId="417" xr:uid="{00000000-0005-0000-0000-0000E5010000}"/>
    <cellStyle name="百分比 7 3" xfId="418" xr:uid="{00000000-0005-0000-0000-0000E6010000}"/>
    <cellStyle name="百分比 8" xfId="419" xr:uid="{00000000-0005-0000-0000-0000E7010000}"/>
    <cellStyle name="百分比 9" xfId="420" xr:uid="{00000000-0005-0000-0000-0000E8010000}"/>
    <cellStyle name="計算方式" xfId="421" builtinId="22" customBuiltin="1"/>
    <cellStyle name="計算方式 2" xfId="422" xr:uid="{00000000-0005-0000-0000-0000EA010000}"/>
    <cellStyle name="計算方式 2 2" xfId="423" xr:uid="{00000000-0005-0000-0000-0000EB010000}"/>
    <cellStyle name="計算方式 3" xfId="424" xr:uid="{00000000-0005-0000-0000-0000EC010000}"/>
    <cellStyle name="計算方式 3 2" xfId="425" xr:uid="{00000000-0005-0000-0000-0000ED010000}"/>
    <cellStyle name="計算方式 4" xfId="426" xr:uid="{00000000-0005-0000-0000-0000EE010000}"/>
    <cellStyle name="計算方式 5" xfId="427" xr:uid="{00000000-0005-0000-0000-0000EF010000}"/>
    <cellStyle name="計算方式 6" xfId="428" xr:uid="{00000000-0005-0000-0000-0000F0010000}"/>
    <cellStyle name="計算方式 7" xfId="429" xr:uid="{00000000-0005-0000-0000-0000F1010000}"/>
    <cellStyle name="常规_Sheet1" xfId="430" xr:uid="{00000000-0005-0000-0000-0000F2010000}"/>
    <cellStyle name="貨幣[0]" xfId="431" xr:uid="{00000000-0005-0000-0000-0000F3010000}"/>
    <cellStyle name="貨幣[0] 2" xfId="681" xr:uid="{00000000-0005-0000-0000-0000F4010000}"/>
    <cellStyle name="連結的儲存格" xfId="432" builtinId="24" customBuiltin="1"/>
    <cellStyle name="連結的儲存格 2" xfId="433" xr:uid="{00000000-0005-0000-0000-0000F6010000}"/>
    <cellStyle name="連結的儲存格 2 2" xfId="434" xr:uid="{00000000-0005-0000-0000-0000F7010000}"/>
    <cellStyle name="連結的儲存格 3" xfId="435" xr:uid="{00000000-0005-0000-0000-0000F8010000}"/>
    <cellStyle name="連結的儲存格 3 2" xfId="436" xr:uid="{00000000-0005-0000-0000-0000F9010000}"/>
    <cellStyle name="連結的儲存格 4" xfId="437" xr:uid="{00000000-0005-0000-0000-0000FA010000}"/>
    <cellStyle name="連結的儲存格 5" xfId="438" xr:uid="{00000000-0005-0000-0000-0000FB010000}"/>
    <cellStyle name="連結的儲存格 6" xfId="439" xr:uid="{00000000-0005-0000-0000-0000FC010000}"/>
    <cellStyle name="連結的儲存格 7" xfId="440" xr:uid="{00000000-0005-0000-0000-0000FD010000}"/>
    <cellStyle name="備註" xfId="441" builtinId="10" customBuiltin="1"/>
    <cellStyle name="備註 2" xfId="442" xr:uid="{00000000-0005-0000-0000-0000FF010000}"/>
    <cellStyle name="備註 2 2" xfId="443" xr:uid="{00000000-0005-0000-0000-000000020000}"/>
    <cellStyle name="備註 2 3" xfId="444" xr:uid="{00000000-0005-0000-0000-000001020000}"/>
    <cellStyle name="備註 2 3 2" xfId="445" xr:uid="{00000000-0005-0000-0000-000002020000}"/>
    <cellStyle name="備註 2 3 3" xfId="446" xr:uid="{00000000-0005-0000-0000-000003020000}"/>
    <cellStyle name="備註 3" xfId="447" xr:uid="{00000000-0005-0000-0000-000004020000}"/>
    <cellStyle name="備註 3 2" xfId="448" xr:uid="{00000000-0005-0000-0000-000005020000}"/>
    <cellStyle name="備註 4" xfId="449" xr:uid="{00000000-0005-0000-0000-000006020000}"/>
    <cellStyle name="備註 5" xfId="450" xr:uid="{00000000-0005-0000-0000-000007020000}"/>
    <cellStyle name="備註 6" xfId="451" xr:uid="{00000000-0005-0000-0000-000008020000}"/>
    <cellStyle name="備註 7" xfId="452" xr:uid="{00000000-0005-0000-0000-000009020000}"/>
    <cellStyle name="備註 8" xfId="453" xr:uid="{00000000-0005-0000-0000-00000A020000}"/>
    <cellStyle name="備註 8 2" xfId="454" xr:uid="{00000000-0005-0000-0000-00000B020000}"/>
    <cellStyle name="備註 8 3" xfId="455" xr:uid="{00000000-0005-0000-0000-00000C020000}"/>
    <cellStyle name="備註 9" xfId="456" xr:uid="{00000000-0005-0000-0000-00000D020000}"/>
    <cellStyle name="備註 9 2" xfId="457" xr:uid="{00000000-0005-0000-0000-00000E020000}"/>
    <cellStyle name="備註 9 3" xfId="458" xr:uid="{00000000-0005-0000-0000-00000F020000}"/>
    <cellStyle name="超連結" xfId="459" builtinId="8"/>
    <cellStyle name="超連結 2" xfId="460" xr:uid="{00000000-0005-0000-0000-000011020000}"/>
    <cellStyle name="說明文字" xfId="461" builtinId="53" customBuiltin="1"/>
    <cellStyle name="說明文字 2" xfId="462" xr:uid="{00000000-0005-0000-0000-000013020000}"/>
    <cellStyle name="說明文字 2 2" xfId="463" xr:uid="{00000000-0005-0000-0000-000014020000}"/>
    <cellStyle name="說明文字 3" xfId="464" xr:uid="{00000000-0005-0000-0000-000015020000}"/>
    <cellStyle name="說明文字 3 2" xfId="465" xr:uid="{00000000-0005-0000-0000-000016020000}"/>
    <cellStyle name="說明文字 4" xfId="466" xr:uid="{00000000-0005-0000-0000-000017020000}"/>
    <cellStyle name="說明文字 5" xfId="467" xr:uid="{00000000-0005-0000-0000-000018020000}"/>
    <cellStyle name="說明文字 6" xfId="468" xr:uid="{00000000-0005-0000-0000-000019020000}"/>
    <cellStyle name="說明文字 7" xfId="469" xr:uid="{00000000-0005-0000-0000-00001A020000}"/>
    <cellStyle name="輔色1" xfId="470" builtinId="29" customBuiltin="1"/>
    <cellStyle name="輔色1 2" xfId="471" xr:uid="{00000000-0005-0000-0000-00001C020000}"/>
    <cellStyle name="輔色1 2 2" xfId="472" xr:uid="{00000000-0005-0000-0000-00001D020000}"/>
    <cellStyle name="輔色1 3" xfId="473" xr:uid="{00000000-0005-0000-0000-00001E020000}"/>
    <cellStyle name="輔色1 3 2" xfId="474" xr:uid="{00000000-0005-0000-0000-00001F020000}"/>
    <cellStyle name="輔色1 4" xfId="475" xr:uid="{00000000-0005-0000-0000-000020020000}"/>
    <cellStyle name="輔色1 5" xfId="476" xr:uid="{00000000-0005-0000-0000-000021020000}"/>
    <cellStyle name="輔色1 6" xfId="477" xr:uid="{00000000-0005-0000-0000-000022020000}"/>
    <cellStyle name="輔色1 7" xfId="478" xr:uid="{00000000-0005-0000-0000-000023020000}"/>
    <cellStyle name="輔色2" xfId="479" builtinId="33" customBuiltin="1"/>
    <cellStyle name="輔色2 2" xfId="480" xr:uid="{00000000-0005-0000-0000-000025020000}"/>
    <cellStyle name="輔色2 2 2" xfId="481" xr:uid="{00000000-0005-0000-0000-000026020000}"/>
    <cellStyle name="輔色2 3" xfId="482" xr:uid="{00000000-0005-0000-0000-000027020000}"/>
    <cellStyle name="輔色2 3 2" xfId="483" xr:uid="{00000000-0005-0000-0000-000028020000}"/>
    <cellStyle name="輔色2 4" xfId="484" xr:uid="{00000000-0005-0000-0000-000029020000}"/>
    <cellStyle name="輔色2 5" xfId="485" xr:uid="{00000000-0005-0000-0000-00002A020000}"/>
    <cellStyle name="輔色2 6" xfId="486" xr:uid="{00000000-0005-0000-0000-00002B020000}"/>
    <cellStyle name="輔色2 7" xfId="487" xr:uid="{00000000-0005-0000-0000-00002C020000}"/>
    <cellStyle name="輔色3" xfId="488" builtinId="37" customBuiltin="1"/>
    <cellStyle name="輔色3 2" xfId="489" xr:uid="{00000000-0005-0000-0000-00002E020000}"/>
    <cellStyle name="輔色3 2 2" xfId="490" xr:uid="{00000000-0005-0000-0000-00002F020000}"/>
    <cellStyle name="輔色3 3" xfId="491" xr:uid="{00000000-0005-0000-0000-000030020000}"/>
    <cellStyle name="輔色3 3 2" xfId="492" xr:uid="{00000000-0005-0000-0000-000031020000}"/>
    <cellStyle name="輔色3 4" xfId="493" xr:uid="{00000000-0005-0000-0000-000032020000}"/>
    <cellStyle name="輔色3 5" xfId="494" xr:uid="{00000000-0005-0000-0000-000033020000}"/>
    <cellStyle name="輔色3 6" xfId="495" xr:uid="{00000000-0005-0000-0000-000034020000}"/>
    <cellStyle name="輔色3 7" xfId="496" xr:uid="{00000000-0005-0000-0000-000035020000}"/>
    <cellStyle name="輔色4" xfId="497" builtinId="41" customBuiltin="1"/>
    <cellStyle name="輔色4 2" xfId="498" xr:uid="{00000000-0005-0000-0000-000037020000}"/>
    <cellStyle name="輔色4 2 2" xfId="499" xr:uid="{00000000-0005-0000-0000-000038020000}"/>
    <cellStyle name="輔色4 3" xfId="500" xr:uid="{00000000-0005-0000-0000-000039020000}"/>
    <cellStyle name="輔色4 3 2" xfId="501" xr:uid="{00000000-0005-0000-0000-00003A020000}"/>
    <cellStyle name="輔色4 4" xfId="502" xr:uid="{00000000-0005-0000-0000-00003B020000}"/>
    <cellStyle name="輔色4 5" xfId="503" xr:uid="{00000000-0005-0000-0000-00003C020000}"/>
    <cellStyle name="輔色4 6" xfId="504" xr:uid="{00000000-0005-0000-0000-00003D020000}"/>
    <cellStyle name="輔色4 7" xfId="505" xr:uid="{00000000-0005-0000-0000-00003E020000}"/>
    <cellStyle name="輔色5" xfId="506" builtinId="45" customBuiltin="1"/>
    <cellStyle name="輔色5 2" xfId="507" xr:uid="{00000000-0005-0000-0000-000040020000}"/>
    <cellStyle name="輔色5 2 2" xfId="508" xr:uid="{00000000-0005-0000-0000-000041020000}"/>
    <cellStyle name="輔色5 3" xfId="509" xr:uid="{00000000-0005-0000-0000-000042020000}"/>
    <cellStyle name="輔色5 3 2" xfId="510" xr:uid="{00000000-0005-0000-0000-000043020000}"/>
    <cellStyle name="輔色5 4" xfId="511" xr:uid="{00000000-0005-0000-0000-000044020000}"/>
    <cellStyle name="輔色5 5" xfId="512" xr:uid="{00000000-0005-0000-0000-000045020000}"/>
    <cellStyle name="輔色5 6" xfId="513" xr:uid="{00000000-0005-0000-0000-000046020000}"/>
    <cellStyle name="輔色5 7" xfId="514" xr:uid="{00000000-0005-0000-0000-000047020000}"/>
    <cellStyle name="輔色6" xfId="515" builtinId="49" customBuiltin="1"/>
    <cellStyle name="輔色6 2" xfId="516" xr:uid="{00000000-0005-0000-0000-000049020000}"/>
    <cellStyle name="輔色6 2 2" xfId="517" xr:uid="{00000000-0005-0000-0000-00004A020000}"/>
    <cellStyle name="輔色6 3" xfId="518" xr:uid="{00000000-0005-0000-0000-00004B020000}"/>
    <cellStyle name="輔色6 3 2" xfId="519" xr:uid="{00000000-0005-0000-0000-00004C020000}"/>
    <cellStyle name="輔色6 4" xfId="520" xr:uid="{00000000-0005-0000-0000-00004D020000}"/>
    <cellStyle name="輔色6 5" xfId="521" xr:uid="{00000000-0005-0000-0000-00004E020000}"/>
    <cellStyle name="輔色6 6" xfId="522" xr:uid="{00000000-0005-0000-0000-00004F020000}"/>
    <cellStyle name="輔色6 7" xfId="523" xr:uid="{00000000-0005-0000-0000-000050020000}"/>
    <cellStyle name="標題" xfId="524" builtinId="15" customBuiltin="1"/>
    <cellStyle name="標題 1" xfId="525" builtinId="16" customBuiltin="1"/>
    <cellStyle name="標題 1 2" xfId="526" xr:uid="{00000000-0005-0000-0000-000053020000}"/>
    <cellStyle name="標題 1 2 2" xfId="527" xr:uid="{00000000-0005-0000-0000-000054020000}"/>
    <cellStyle name="標題 1 3" xfId="528" xr:uid="{00000000-0005-0000-0000-000055020000}"/>
    <cellStyle name="標題 1 3 2" xfId="529" xr:uid="{00000000-0005-0000-0000-000056020000}"/>
    <cellStyle name="標題 1 4" xfId="530" xr:uid="{00000000-0005-0000-0000-000057020000}"/>
    <cellStyle name="標題 1 5" xfId="531" xr:uid="{00000000-0005-0000-0000-000058020000}"/>
    <cellStyle name="標題 1 6" xfId="532" xr:uid="{00000000-0005-0000-0000-000059020000}"/>
    <cellStyle name="標題 1 7" xfId="533" xr:uid="{00000000-0005-0000-0000-00005A020000}"/>
    <cellStyle name="標題 10" xfId="534" xr:uid="{00000000-0005-0000-0000-00005B020000}"/>
    <cellStyle name="標題 2" xfId="535" builtinId="17" customBuiltin="1"/>
    <cellStyle name="標題 2 2" xfId="536" xr:uid="{00000000-0005-0000-0000-00005D020000}"/>
    <cellStyle name="標題 2 2 2" xfId="537" xr:uid="{00000000-0005-0000-0000-00005E020000}"/>
    <cellStyle name="標題 2 3" xfId="538" xr:uid="{00000000-0005-0000-0000-00005F020000}"/>
    <cellStyle name="標題 2 3 2" xfId="539" xr:uid="{00000000-0005-0000-0000-000060020000}"/>
    <cellStyle name="標題 2 4" xfId="540" xr:uid="{00000000-0005-0000-0000-000061020000}"/>
    <cellStyle name="標題 2 5" xfId="541" xr:uid="{00000000-0005-0000-0000-000062020000}"/>
    <cellStyle name="標題 2 6" xfId="542" xr:uid="{00000000-0005-0000-0000-000063020000}"/>
    <cellStyle name="標題 2 7" xfId="543" xr:uid="{00000000-0005-0000-0000-000064020000}"/>
    <cellStyle name="標題 3" xfId="544" builtinId="18" customBuiltin="1"/>
    <cellStyle name="標題 3 2" xfId="545" xr:uid="{00000000-0005-0000-0000-000066020000}"/>
    <cellStyle name="標題 3 2 2" xfId="546" xr:uid="{00000000-0005-0000-0000-000067020000}"/>
    <cellStyle name="標題 3 3" xfId="547" xr:uid="{00000000-0005-0000-0000-000068020000}"/>
    <cellStyle name="標題 3 3 2" xfId="548" xr:uid="{00000000-0005-0000-0000-000069020000}"/>
    <cellStyle name="標題 3 4" xfId="549" xr:uid="{00000000-0005-0000-0000-00006A020000}"/>
    <cellStyle name="標題 3 5" xfId="550" xr:uid="{00000000-0005-0000-0000-00006B020000}"/>
    <cellStyle name="標題 3 6" xfId="551" xr:uid="{00000000-0005-0000-0000-00006C020000}"/>
    <cellStyle name="標題 3 7" xfId="552" xr:uid="{00000000-0005-0000-0000-00006D020000}"/>
    <cellStyle name="標題 4" xfId="553" builtinId="19" customBuiltin="1"/>
    <cellStyle name="標題 4 2" xfId="554" xr:uid="{00000000-0005-0000-0000-00006F020000}"/>
    <cellStyle name="標題 4 2 2" xfId="555" xr:uid="{00000000-0005-0000-0000-000070020000}"/>
    <cellStyle name="標題 4 3" xfId="556" xr:uid="{00000000-0005-0000-0000-000071020000}"/>
    <cellStyle name="標題 4 3 2" xfId="557" xr:uid="{00000000-0005-0000-0000-000072020000}"/>
    <cellStyle name="標題 4 4" xfId="558" xr:uid="{00000000-0005-0000-0000-000073020000}"/>
    <cellStyle name="標題 4 5" xfId="559" xr:uid="{00000000-0005-0000-0000-000074020000}"/>
    <cellStyle name="標題 4 6" xfId="560" xr:uid="{00000000-0005-0000-0000-000075020000}"/>
    <cellStyle name="標題 4 7" xfId="561" xr:uid="{00000000-0005-0000-0000-000076020000}"/>
    <cellStyle name="標題 5" xfId="562" xr:uid="{00000000-0005-0000-0000-000077020000}"/>
    <cellStyle name="標題 5 2" xfId="563" xr:uid="{00000000-0005-0000-0000-000078020000}"/>
    <cellStyle name="標題 6" xfId="564" xr:uid="{00000000-0005-0000-0000-000079020000}"/>
    <cellStyle name="標題 6 2" xfId="565" xr:uid="{00000000-0005-0000-0000-00007A020000}"/>
    <cellStyle name="標題 7" xfId="566" xr:uid="{00000000-0005-0000-0000-00007B020000}"/>
    <cellStyle name="標題 8" xfId="567" xr:uid="{00000000-0005-0000-0000-00007C020000}"/>
    <cellStyle name="標題 9" xfId="568" xr:uid="{00000000-0005-0000-0000-00007D020000}"/>
    <cellStyle name="輸入" xfId="569" builtinId="20" customBuiltin="1"/>
    <cellStyle name="輸入 2" xfId="570" xr:uid="{00000000-0005-0000-0000-00007F020000}"/>
    <cellStyle name="輸入 2 2" xfId="571" xr:uid="{00000000-0005-0000-0000-000080020000}"/>
    <cellStyle name="輸入 3" xfId="572" xr:uid="{00000000-0005-0000-0000-000081020000}"/>
    <cellStyle name="輸入 3 2" xfId="573" xr:uid="{00000000-0005-0000-0000-000082020000}"/>
    <cellStyle name="輸入 4" xfId="574" xr:uid="{00000000-0005-0000-0000-000083020000}"/>
    <cellStyle name="輸入 5" xfId="575" xr:uid="{00000000-0005-0000-0000-000084020000}"/>
    <cellStyle name="輸入 6" xfId="576" xr:uid="{00000000-0005-0000-0000-000085020000}"/>
    <cellStyle name="輸入 7" xfId="577" xr:uid="{00000000-0005-0000-0000-000086020000}"/>
    <cellStyle name="輸出" xfId="578" builtinId="21" customBuiltin="1"/>
    <cellStyle name="輸出 2" xfId="579" xr:uid="{00000000-0005-0000-0000-000088020000}"/>
    <cellStyle name="輸出 2 2" xfId="580" xr:uid="{00000000-0005-0000-0000-000089020000}"/>
    <cellStyle name="輸出 3" xfId="581" xr:uid="{00000000-0005-0000-0000-00008A020000}"/>
    <cellStyle name="輸出 3 2" xfId="582" xr:uid="{00000000-0005-0000-0000-00008B020000}"/>
    <cellStyle name="輸出 4" xfId="583" xr:uid="{00000000-0005-0000-0000-00008C020000}"/>
    <cellStyle name="輸出 5" xfId="584" xr:uid="{00000000-0005-0000-0000-00008D020000}"/>
    <cellStyle name="輸出 6" xfId="585" xr:uid="{00000000-0005-0000-0000-00008E020000}"/>
    <cellStyle name="輸出 7" xfId="586" xr:uid="{00000000-0005-0000-0000-00008F020000}"/>
    <cellStyle name="檢查儲存格" xfId="587" builtinId="23" customBuiltin="1"/>
    <cellStyle name="檢查儲存格 2" xfId="588" xr:uid="{00000000-0005-0000-0000-000091020000}"/>
    <cellStyle name="檢查儲存格 2 2" xfId="589" xr:uid="{00000000-0005-0000-0000-000092020000}"/>
    <cellStyle name="檢查儲存格 3" xfId="590" xr:uid="{00000000-0005-0000-0000-000093020000}"/>
    <cellStyle name="檢查儲存格 3 2" xfId="591" xr:uid="{00000000-0005-0000-0000-000094020000}"/>
    <cellStyle name="檢查儲存格 4" xfId="592" xr:uid="{00000000-0005-0000-0000-000095020000}"/>
    <cellStyle name="檢查儲存格 5" xfId="593" xr:uid="{00000000-0005-0000-0000-000096020000}"/>
    <cellStyle name="檢查儲存格 6" xfId="594" xr:uid="{00000000-0005-0000-0000-000097020000}"/>
    <cellStyle name="檢查儲存格 7" xfId="595" xr:uid="{00000000-0005-0000-0000-000098020000}"/>
    <cellStyle name="壞" xfId="596" builtinId="27" customBuiltin="1"/>
    <cellStyle name="壞 2" xfId="597" xr:uid="{00000000-0005-0000-0000-00009A020000}"/>
    <cellStyle name="壞 2 2" xfId="598" xr:uid="{00000000-0005-0000-0000-00009B020000}"/>
    <cellStyle name="壞 3" xfId="599" xr:uid="{00000000-0005-0000-0000-00009C020000}"/>
    <cellStyle name="壞 3 2" xfId="600" xr:uid="{00000000-0005-0000-0000-00009D020000}"/>
    <cellStyle name="壞 4" xfId="601" xr:uid="{00000000-0005-0000-0000-00009E020000}"/>
    <cellStyle name="壞 5" xfId="602" xr:uid="{00000000-0005-0000-0000-00009F020000}"/>
    <cellStyle name="壞 6" xfId="603" xr:uid="{00000000-0005-0000-0000-0000A0020000}"/>
    <cellStyle name="壞 7" xfId="604" xr:uid="{00000000-0005-0000-0000-0000A1020000}"/>
    <cellStyle name="壞_40911201 12~1月明細" xfId="682" xr:uid="{00000000-0005-0000-0000-0000A2020000}"/>
    <cellStyle name="壞_Analysis_980225" xfId="605" xr:uid="{00000000-0005-0000-0000-0000A3020000}"/>
    <cellStyle name="壞_COMBINED" xfId="606" xr:uid="{00000000-0005-0000-0000-0000A4020000}"/>
    <cellStyle name="壞_Fair Value_C980121_980225" xfId="607" xr:uid="{00000000-0005-0000-0000-0000A5020000}"/>
    <cellStyle name="壞_RBC相關報表-產險" xfId="683" xr:uid="{00000000-0005-0000-0000-0000A6020000}"/>
    <cellStyle name="壞_RBC相關報表-壽險(100.11.10)" xfId="684" xr:uid="{00000000-0005-0000-0000-0000A7020000}"/>
    <cellStyle name="壞_RBC相關暨修訂報表-產險0811" xfId="685" xr:uid="{00000000-0005-0000-0000-0000A8020000}"/>
    <cellStyle name="壞_半年報檢查報表-業務類強制車險-產險" xfId="686" xr:uid="{00000000-0005-0000-0000-0000A9020000}"/>
    <cellStyle name="壞_年報檢查報表-業務類強制車險-產險-修正1129" xfId="687" xr:uid="{00000000-0005-0000-0000-0000AA020000}"/>
    <cellStyle name="壞_非RBC相關報表-產險" xfId="688" xr:uid="{00000000-0005-0000-0000-0000AB020000}"/>
    <cellStyle name="壞_非RBC相關報表-產險(0512)" xfId="689" xr:uid="{00000000-0005-0000-0000-0000AC020000}"/>
    <cellStyle name="壞_情境報表" xfId="608" xr:uid="{00000000-0005-0000-0000-0000AD020000}"/>
    <cellStyle name="警告文字" xfId="609" builtinId="11" customBuiltin="1"/>
    <cellStyle name="警告文字 2" xfId="610" xr:uid="{00000000-0005-0000-0000-0000AF020000}"/>
    <cellStyle name="警告文字 2 2" xfId="611" xr:uid="{00000000-0005-0000-0000-0000B0020000}"/>
    <cellStyle name="警告文字 3" xfId="612" xr:uid="{00000000-0005-0000-0000-0000B1020000}"/>
    <cellStyle name="警告文字 3 2" xfId="613" xr:uid="{00000000-0005-0000-0000-0000B2020000}"/>
    <cellStyle name="警告文字 4" xfId="614" xr:uid="{00000000-0005-0000-0000-0000B3020000}"/>
    <cellStyle name="警告文字 5" xfId="615" xr:uid="{00000000-0005-0000-0000-0000B4020000}"/>
    <cellStyle name="警告文字 6" xfId="616" xr:uid="{00000000-0005-0000-0000-0000B5020000}"/>
    <cellStyle name="警告文字 7" xfId="617" xr:uid="{00000000-0005-0000-0000-0000B6020000}"/>
  </cellStyles>
  <dxfs count="0"/>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144780</xdr:colOff>
      <xdr:row>3</xdr:row>
      <xdr:rowOff>167640</xdr:rowOff>
    </xdr:from>
    <xdr:to>
      <xdr:col>9</xdr:col>
      <xdr:colOff>297180</xdr:colOff>
      <xdr:row>22</xdr:row>
      <xdr:rowOff>179070</xdr:rowOff>
    </xdr:to>
    <xdr:grpSp>
      <xdr:nvGrpSpPr>
        <xdr:cNvPr id="2" name="群組 1">
          <a:extLst>
            <a:ext uri="{FF2B5EF4-FFF2-40B4-BE49-F238E27FC236}">
              <a16:creationId xmlns:a16="http://schemas.microsoft.com/office/drawing/2014/main" id="{92C585E5-5684-A459-A498-A4336AC5C6C5}"/>
            </a:ext>
          </a:extLst>
        </xdr:cNvPr>
        <xdr:cNvGrpSpPr/>
      </xdr:nvGrpSpPr>
      <xdr:grpSpPr>
        <a:xfrm>
          <a:off x="1363980" y="876300"/>
          <a:ext cx="4419600" cy="3950970"/>
          <a:chOff x="0" y="0"/>
          <a:chExt cx="4419600" cy="3919890"/>
        </a:xfrm>
      </xdr:grpSpPr>
      <xdr:sp macro="" textlink="">
        <xdr:nvSpPr>
          <xdr:cNvPr id="3" name="文字方塊 1">
            <a:extLst>
              <a:ext uri="{FF2B5EF4-FFF2-40B4-BE49-F238E27FC236}">
                <a16:creationId xmlns:a16="http://schemas.microsoft.com/office/drawing/2014/main" id="{EB19E03D-0697-4FB7-C2A4-0C5336A9A6A8}"/>
              </a:ext>
            </a:extLst>
          </xdr:cNvPr>
          <xdr:cNvSpPr txBox="1"/>
        </xdr:nvSpPr>
        <xdr:spPr>
          <a:xfrm>
            <a:off x="26670" y="0"/>
            <a:ext cx="4370070" cy="609600"/>
          </a:xfrm>
          <a:prstGeom prst="rect">
            <a:avLst/>
          </a:prstGeom>
          <a:solidFill>
            <a:srgbClr val="99FFCC"/>
          </a:solidFill>
          <a:ln>
            <a:solidFill>
              <a:sysClr val="windowText" lastClr="000000"/>
            </a:solidFill>
          </a:ln>
          <a:effectLst>
            <a:glow rad="63500">
              <a:schemeClr val="accent1">
                <a:satMod val="175000"/>
                <a:alpha val="40000"/>
              </a:schemeClr>
            </a:glow>
            <a:outerShdw blurRad="50800" dist="38100" dir="16200000" rotWithShape="0">
              <a:prstClr val="black">
                <a:alpha val="40000"/>
              </a:prstClr>
            </a:outerShdw>
          </a:effectLst>
          <a:scene3d>
            <a:camera prst="orthographicFront">
              <a:rot lat="0" lon="0" rev="0"/>
            </a:camera>
            <a:lightRig rig="soft" dir="t">
              <a:rot lat="0" lon="0" rev="0"/>
            </a:lightRig>
          </a:scene3d>
          <a:sp3d contourW="44450" prstMaterial="matte">
            <a:bevelT w="63500" h="63500" prst="convex"/>
            <a:contourClr>
              <a:srgbClr val="FFFFFF"/>
            </a:contourClr>
          </a:sp3d>
        </xdr:spPr>
        <xdr:style>
          <a:lnRef idx="1">
            <a:schemeClr val="accent6"/>
          </a:lnRef>
          <a:fillRef idx="2">
            <a:schemeClr val="accent6"/>
          </a:fillRef>
          <a:effectRef idx="1">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zh-TW" sz="1400" b="1">
                <a:solidFill>
                  <a:sysClr val="windowText" lastClr="000000"/>
                </a:solidFill>
                <a:effectLst/>
                <a:latin typeface="Times New Roman" panose="02020603050405020304" pitchFamily="18" charset="0"/>
                <a:ea typeface="標楷體" panose="03000509000000000000" pitchFamily="65" charset="-120"/>
                <a:cs typeface="Times New Roman" panose="02020603050405020304" pitchFamily="18" charset="0"/>
              </a:rPr>
              <a:t>步驟一</a:t>
            </a:r>
            <a:r>
              <a:rPr lang="zh-TW" sz="1400">
                <a:effectLst/>
                <a:latin typeface="Times New Roman" panose="02020603050405020304" pitchFamily="18" charset="0"/>
                <a:ea typeface="標楷體" panose="03000509000000000000" pitchFamily="65" charset="-120"/>
                <a:cs typeface="Times New Roman" panose="02020603050405020304" pitchFamily="18" charset="0"/>
              </a:rPr>
              <a:t>：</a:t>
            </a:r>
            <a:r>
              <a:rPr lang="zh-TW" sz="1400">
                <a:effectLst/>
                <a:ea typeface="標楷體" panose="03000509000000000000" pitchFamily="65" charset="-120"/>
                <a:cs typeface="Times New Roman" panose="02020603050405020304" pitchFamily="18" charset="0"/>
              </a:rPr>
              <a:t>基礎情境分析</a:t>
            </a:r>
            <a:endParaRPr lang="en-US" altLang="zh-TW" sz="1400">
              <a:effectLst/>
              <a:ea typeface="標楷體" panose="03000509000000000000" pitchFamily="65" charset="-120"/>
              <a:cs typeface="Times New Roman" panose="02020603050405020304" pitchFamily="18" charset="0"/>
            </a:endParaRPr>
          </a:p>
          <a:p>
            <a:pPr algn="ctr">
              <a:lnSpc>
                <a:spcPts val="2000"/>
              </a:lnSpc>
              <a:spcAft>
                <a:spcPts val="0"/>
              </a:spcAft>
            </a:pPr>
            <a:r>
              <a:rPr lang="en-US" sz="1200">
                <a:effectLst/>
                <a:latin typeface="Times New Roman" panose="02020603050405020304" pitchFamily="18" charset="0"/>
                <a:ea typeface="標楷體" panose="03000509000000000000" pitchFamily="65" charset="-120"/>
                <a:cs typeface="Times New Roman" panose="02020603050405020304" pitchFamily="18" charset="0"/>
              </a:rPr>
              <a:t>(</a:t>
            </a:r>
            <a:r>
              <a:rPr lang="zh-TW" sz="1200">
                <a:effectLst/>
                <a:latin typeface="Times New Roman" panose="02020603050405020304" pitchFamily="18" charset="0"/>
                <a:ea typeface="標楷體" panose="03000509000000000000" pitchFamily="65" charset="-120"/>
                <a:cs typeface="Times New Roman" panose="02020603050405020304" pitchFamily="18" charset="0"/>
              </a:rPr>
              <a:t>採</a:t>
            </a:r>
            <a:r>
              <a:rPr lang="en-US" sz="1200">
                <a:solidFill>
                  <a:srgbClr val="FF0000"/>
                </a:solidFill>
                <a:effectLst/>
                <a:latin typeface="Times New Roman" panose="02020603050405020304" pitchFamily="18" charset="0"/>
                <a:ea typeface="標楷體" panose="03000509000000000000" pitchFamily="65" charset="-120"/>
                <a:cs typeface="Times New Roman" panose="02020603050405020304" pitchFamily="18" charset="0"/>
              </a:rPr>
              <a:t>11</a:t>
            </a:r>
            <a:r>
              <a:rPr lang="en-US" altLang="zh-TW" sz="1200">
                <a:solidFill>
                  <a:srgbClr val="FF0000"/>
                </a:solidFill>
                <a:effectLst/>
                <a:latin typeface="Times New Roman" panose="02020603050405020304" pitchFamily="18" charset="0"/>
                <a:ea typeface="標楷體" panose="03000509000000000000" pitchFamily="65" charset="-120"/>
                <a:cs typeface="Times New Roman" panose="02020603050405020304" pitchFamily="18" charset="0"/>
              </a:rPr>
              <a:t>3</a:t>
            </a:r>
            <a:r>
              <a:rPr lang="en-US" sz="1200">
                <a:solidFill>
                  <a:srgbClr val="FF0000"/>
                </a:solidFill>
                <a:effectLst/>
                <a:latin typeface="Times New Roman" panose="02020603050405020304" pitchFamily="18" charset="0"/>
                <a:ea typeface="標楷體" panose="03000509000000000000" pitchFamily="65" charset="-120"/>
                <a:cs typeface="Times New Roman" panose="02020603050405020304" pitchFamily="18" charset="0"/>
              </a:rPr>
              <a:t>/12/31</a:t>
            </a:r>
            <a:r>
              <a:rPr lang="zh-TW" sz="1200">
                <a:effectLst/>
                <a:latin typeface="Times New Roman" panose="02020603050405020304" pitchFamily="18" charset="0"/>
                <a:ea typeface="標楷體" panose="03000509000000000000" pitchFamily="65" charset="-120"/>
                <a:cs typeface="Times New Roman" panose="02020603050405020304" pitchFamily="18" charset="0"/>
              </a:rPr>
              <a:t>之有效契約及利率情境為基礎</a:t>
            </a:r>
            <a:r>
              <a:rPr lang="en-US" sz="1200">
                <a:effectLst/>
                <a:latin typeface="Times New Roman" panose="02020603050405020304" pitchFamily="18" charset="0"/>
                <a:ea typeface="標楷體" panose="03000509000000000000" pitchFamily="65" charset="-120"/>
                <a:cs typeface="Times New Roman" panose="02020603050405020304" pitchFamily="18" charset="0"/>
              </a:rPr>
              <a:t>)</a:t>
            </a:r>
            <a:endParaRPr lang="zh-TW" sz="1100">
              <a:effectLst/>
              <a:ea typeface="新細明體" panose="02020500000000000000" pitchFamily="18" charset="-120"/>
              <a:cs typeface="Times New Roman" panose="02020603050405020304" pitchFamily="18" charset="0"/>
            </a:endParaRPr>
          </a:p>
        </xdr:txBody>
      </xdr:sp>
      <xdr:sp macro="" textlink="">
        <xdr:nvSpPr>
          <xdr:cNvPr id="4" name="文字方塊 2">
            <a:extLst>
              <a:ext uri="{FF2B5EF4-FFF2-40B4-BE49-F238E27FC236}">
                <a16:creationId xmlns:a16="http://schemas.microsoft.com/office/drawing/2014/main" id="{D3AB9EE7-E77A-29B1-B9EA-1AA0C5C482C0}"/>
              </a:ext>
            </a:extLst>
          </xdr:cNvPr>
          <xdr:cNvSpPr txBox="1"/>
        </xdr:nvSpPr>
        <xdr:spPr>
          <a:xfrm>
            <a:off x="0" y="941070"/>
            <a:ext cx="4370070" cy="685800"/>
          </a:xfrm>
          <a:prstGeom prst="rect">
            <a:avLst/>
          </a:prstGeom>
          <a:solidFill>
            <a:srgbClr val="99FFCC"/>
          </a:solidFill>
          <a:ln>
            <a:solidFill>
              <a:sysClr val="windowText" lastClr="000000"/>
            </a:solid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convex"/>
            <a:contourClr>
              <a:srgbClr val="FFFFFF"/>
            </a:contourClr>
          </a:sp3d>
        </xdr:spPr>
        <xdr:style>
          <a:lnRef idx="1">
            <a:schemeClr val="accent6"/>
          </a:lnRef>
          <a:fillRef idx="2">
            <a:schemeClr val="accent6"/>
          </a:fillRef>
          <a:effectRef idx="1">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zh-TW" sz="1400" b="1">
                <a:solidFill>
                  <a:sysClr val="windowText" lastClr="000000"/>
                </a:solidFill>
                <a:effectLst/>
                <a:latin typeface="Times New Roman" panose="02020603050405020304" pitchFamily="18" charset="0"/>
                <a:ea typeface="標楷體" panose="03000509000000000000" pitchFamily="65" charset="-120"/>
                <a:cs typeface="Times New Roman" panose="02020603050405020304" pitchFamily="18" charset="0"/>
              </a:rPr>
              <a:t>步驟二</a:t>
            </a:r>
            <a:r>
              <a:rPr lang="zh-TW" sz="1400">
                <a:effectLst/>
                <a:latin typeface="Times New Roman" panose="02020603050405020304" pitchFamily="18" charset="0"/>
                <a:ea typeface="標楷體" panose="03000509000000000000" pitchFamily="65" charset="-120"/>
                <a:cs typeface="Times New Roman" panose="02020603050405020304" pitchFamily="18" charset="0"/>
              </a:rPr>
              <a:t>：</a:t>
            </a:r>
            <a:r>
              <a:rPr lang="zh-TW" sz="1400">
                <a:effectLst/>
                <a:ea typeface="標楷體" panose="03000509000000000000" pitchFamily="65" charset="-120"/>
                <a:cs typeface="Times New Roman" panose="02020603050405020304" pitchFamily="18" charset="0"/>
              </a:rPr>
              <a:t>敏感度情境分析</a:t>
            </a:r>
            <a:endParaRPr lang="zh-TW" sz="1100">
              <a:effectLst/>
              <a:ea typeface="新細明體" panose="02020500000000000000" pitchFamily="18" charset="-120"/>
              <a:cs typeface="Times New Roman" panose="02020603050405020304" pitchFamily="18" charset="0"/>
            </a:endParaRPr>
          </a:p>
          <a:p>
            <a:pPr>
              <a:lnSpc>
                <a:spcPts val="2000"/>
              </a:lnSpc>
              <a:spcAft>
                <a:spcPts val="0"/>
              </a:spcAft>
            </a:pPr>
            <a:r>
              <a:rPr lang="en-US" sz="1200">
                <a:effectLst/>
                <a:latin typeface="Times New Roman" panose="02020603050405020304" pitchFamily="18" charset="0"/>
                <a:ea typeface="標楷體" panose="03000509000000000000" pitchFamily="65" charset="-120"/>
                <a:cs typeface="Times New Roman" panose="02020603050405020304" pitchFamily="18" charset="0"/>
              </a:rPr>
              <a:t>(</a:t>
            </a:r>
            <a:r>
              <a:rPr lang="zh-TW" sz="1200">
                <a:effectLst/>
                <a:latin typeface="Times New Roman" panose="02020603050405020304" pitchFamily="18" charset="0"/>
                <a:ea typeface="標楷體" panose="03000509000000000000" pitchFamily="65" charset="-120"/>
                <a:cs typeface="Times New Roman" panose="02020603050405020304" pitchFamily="18" charset="0"/>
              </a:rPr>
              <a:t>分別以</a:t>
            </a:r>
            <a:r>
              <a:rPr lang="en-US" sz="1200">
                <a:effectLst/>
                <a:latin typeface="Times New Roman" panose="02020603050405020304" pitchFamily="18" charset="0"/>
                <a:ea typeface="標楷體" panose="03000509000000000000" pitchFamily="65" charset="-120"/>
                <a:cs typeface="Times New Roman" panose="02020603050405020304" pitchFamily="18" charset="0"/>
              </a:rPr>
              <a:t>109/12/31</a:t>
            </a:r>
            <a:r>
              <a:rPr lang="zh-TW" sz="1200">
                <a:effectLst/>
                <a:latin typeface="Times New Roman" panose="02020603050405020304" pitchFamily="18" charset="0"/>
                <a:ea typeface="標楷體" panose="03000509000000000000" pitchFamily="65" charset="-120"/>
                <a:cs typeface="Times New Roman" panose="02020603050405020304" pitchFamily="18" charset="0"/>
              </a:rPr>
              <a:t>為利率下降情境，</a:t>
            </a:r>
            <a:r>
              <a:rPr lang="en-US" sz="1200">
                <a:solidFill>
                  <a:srgbClr val="FF0000"/>
                </a:solidFill>
                <a:effectLst/>
                <a:latin typeface="Times New Roman" panose="02020603050405020304" pitchFamily="18" charset="0"/>
                <a:ea typeface="標楷體" panose="03000509000000000000" pitchFamily="65" charset="-120"/>
                <a:cs typeface="Times New Roman" panose="02020603050405020304" pitchFamily="18" charset="0"/>
              </a:rPr>
              <a:t>11</a:t>
            </a:r>
            <a:r>
              <a:rPr lang="en-US" altLang="zh-TW" sz="1200">
                <a:solidFill>
                  <a:srgbClr val="FF0000"/>
                </a:solidFill>
                <a:effectLst/>
                <a:latin typeface="Times New Roman" panose="02020603050405020304" pitchFamily="18" charset="0"/>
                <a:ea typeface="標楷體" panose="03000509000000000000" pitchFamily="65" charset="-120"/>
                <a:cs typeface="Times New Roman" panose="02020603050405020304" pitchFamily="18" charset="0"/>
              </a:rPr>
              <a:t>4</a:t>
            </a:r>
            <a:r>
              <a:rPr lang="en-US" sz="1200">
                <a:solidFill>
                  <a:srgbClr val="FF0000"/>
                </a:solidFill>
                <a:effectLst/>
                <a:latin typeface="Times New Roman" panose="02020603050405020304" pitchFamily="18" charset="0"/>
                <a:ea typeface="標楷體" panose="03000509000000000000" pitchFamily="65" charset="-120"/>
                <a:cs typeface="Times New Roman" panose="02020603050405020304" pitchFamily="18" charset="0"/>
              </a:rPr>
              <a:t>/</a:t>
            </a:r>
            <a:r>
              <a:rPr lang="en-US" altLang="zh-TW" sz="1200">
                <a:solidFill>
                  <a:srgbClr val="FF0000"/>
                </a:solidFill>
                <a:effectLst/>
                <a:latin typeface="Times New Roman" panose="02020603050405020304" pitchFamily="18" charset="0"/>
                <a:ea typeface="標楷體" panose="03000509000000000000" pitchFamily="65" charset="-120"/>
                <a:cs typeface="Times New Roman" panose="02020603050405020304" pitchFamily="18" charset="0"/>
              </a:rPr>
              <a:t>1</a:t>
            </a:r>
            <a:r>
              <a:rPr lang="en-US" sz="1200">
                <a:solidFill>
                  <a:srgbClr val="FF0000"/>
                </a:solidFill>
                <a:effectLst/>
                <a:latin typeface="Times New Roman" panose="02020603050405020304" pitchFamily="18" charset="0"/>
                <a:ea typeface="標楷體" panose="03000509000000000000" pitchFamily="65" charset="-120"/>
                <a:cs typeface="Times New Roman" panose="02020603050405020304" pitchFamily="18" charset="0"/>
              </a:rPr>
              <a:t>/</a:t>
            </a:r>
            <a:r>
              <a:rPr lang="en-US" altLang="zh-TW" sz="1200">
                <a:solidFill>
                  <a:srgbClr val="FF0000"/>
                </a:solidFill>
                <a:effectLst/>
                <a:latin typeface="Times New Roman" panose="02020603050405020304" pitchFamily="18" charset="0"/>
                <a:ea typeface="標楷體" panose="03000509000000000000" pitchFamily="65" charset="-120"/>
                <a:cs typeface="Times New Roman" panose="02020603050405020304" pitchFamily="18" charset="0"/>
              </a:rPr>
              <a:t>31</a:t>
            </a:r>
            <a:r>
              <a:rPr lang="zh-TW" sz="1200">
                <a:effectLst/>
                <a:latin typeface="Times New Roman" panose="02020603050405020304" pitchFamily="18" charset="0"/>
                <a:ea typeface="標楷體" panose="03000509000000000000" pitchFamily="65" charset="-120"/>
                <a:cs typeface="Times New Roman" panose="02020603050405020304" pitchFamily="18" charset="0"/>
              </a:rPr>
              <a:t>為最新利率情境</a:t>
            </a:r>
            <a:r>
              <a:rPr lang="en-US" sz="1200">
                <a:effectLst/>
                <a:latin typeface="Times New Roman" panose="02020603050405020304" pitchFamily="18" charset="0"/>
                <a:ea typeface="標楷體" panose="03000509000000000000" pitchFamily="65" charset="-120"/>
                <a:cs typeface="Times New Roman" panose="02020603050405020304" pitchFamily="18" charset="0"/>
              </a:rPr>
              <a:t>)</a:t>
            </a:r>
            <a:endParaRPr lang="zh-TW" sz="1100">
              <a:effectLst/>
              <a:ea typeface="新細明體" panose="02020500000000000000" pitchFamily="18" charset="-120"/>
              <a:cs typeface="Times New Roman" panose="02020603050405020304" pitchFamily="18" charset="0"/>
            </a:endParaRPr>
          </a:p>
        </xdr:txBody>
      </xdr:sp>
      <xdr:sp macro="" textlink="">
        <xdr:nvSpPr>
          <xdr:cNvPr id="5" name="文字方塊 3">
            <a:extLst>
              <a:ext uri="{FF2B5EF4-FFF2-40B4-BE49-F238E27FC236}">
                <a16:creationId xmlns:a16="http://schemas.microsoft.com/office/drawing/2014/main" id="{D8A7077B-DFE2-57D3-785D-AEE786C699E2}"/>
              </a:ext>
            </a:extLst>
          </xdr:cNvPr>
          <xdr:cNvSpPr txBox="1"/>
        </xdr:nvSpPr>
        <xdr:spPr>
          <a:xfrm>
            <a:off x="53340" y="2091451"/>
            <a:ext cx="4366260" cy="693420"/>
          </a:xfrm>
          <a:prstGeom prst="rect">
            <a:avLst/>
          </a:prstGeom>
          <a:solidFill>
            <a:srgbClr val="99FFCC"/>
          </a:solidFill>
          <a:ln>
            <a:solidFill>
              <a:sysClr val="windowText" lastClr="000000"/>
            </a:solid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convex"/>
            <a:contourClr>
              <a:srgbClr val="FFFFFF"/>
            </a:contourClr>
          </a:sp3d>
        </xdr:spPr>
        <xdr:style>
          <a:lnRef idx="1">
            <a:schemeClr val="accent6"/>
          </a:lnRef>
          <a:fillRef idx="2">
            <a:schemeClr val="accent6"/>
          </a:fillRef>
          <a:effectRef idx="1">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zh-TW" sz="1400" b="1">
                <a:solidFill>
                  <a:sysClr val="windowText" lastClr="000000"/>
                </a:solidFill>
                <a:effectLst/>
                <a:latin typeface="Times New Roman" panose="02020603050405020304" pitchFamily="18" charset="0"/>
                <a:ea typeface="標楷體" panose="03000509000000000000" pitchFamily="65" charset="-120"/>
                <a:cs typeface="Times New Roman" panose="02020603050405020304" pitchFamily="18" charset="0"/>
              </a:rPr>
              <a:t>步驟三</a:t>
            </a:r>
            <a:r>
              <a:rPr lang="zh-TW" sz="1400">
                <a:effectLst/>
                <a:latin typeface="Times New Roman" panose="02020603050405020304" pitchFamily="18" charset="0"/>
                <a:ea typeface="標楷體" panose="03000509000000000000" pitchFamily="65" charset="-120"/>
                <a:cs typeface="Times New Roman" panose="02020603050405020304" pitchFamily="18" charset="0"/>
              </a:rPr>
              <a:t>：</a:t>
            </a:r>
            <a:endParaRPr lang="zh-TW" sz="1100">
              <a:effectLst/>
              <a:ea typeface="新細明體" panose="02020500000000000000" pitchFamily="18" charset="-120"/>
              <a:cs typeface="Times New Roman" panose="02020603050405020304" pitchFamily="18" charset="0"/>
            </a:endParaRPr>
          </a:p>
          <a:p>
            <a:pPr algn="ctr">
              <a:lnSpc>
                <a:spcPts val="2000"/>
              </a:lnSpc>
              <a:spcAft>
                <a:spcPts val="0"/>
              </a:spcAft>
            </a:pPr>
            <a:r>
              <a:rPr lang="zh-TW" sz="1400">
                <a:effectLst/>
                <a:ea typeface="標楷體" panose="03000509000000000000" pitchFamily="65" charset="-120"/>
                <a:cs typeface="Times New Roman" panose="02020603050405020304" pitchFamily="18" charset="0"/>
              </a:rPr>
              <a:t>不同利率情境下接軌二制度評估結果之合理性分析</a:t>
            </a:r>
            <a:endParaRPr lang="zh-TW" sz="1100">
              <a:effectLst/>
              <a:ea typeface="新細明體" panose="02020500000000000000" pitchFamily="18" charset="-120"/>
              <a:cs typeface="Times New Roman" panose="02020603050405020304" pitchFamily="18" charset="0"/>
            </a:endParaRPr>
          </a:p>
        </xdr:txBody>
      </xdr:sp>
      <xdr:sp macro="" textlink="">
        <xdr:nvSpPr>
          <xdr:cNvPr id="6" name="箭號: 向下 5">
            <a:extLst>
              <a:ext uri="{FF2B5EF4-FFF2-40B4-BE49-F238E27FC236}">
                <a16:creationId xmlns:a16="http://schemas.microsoft.com/office/drawing/2014/main" id="{41C12D1B-97E9-418B-AA5A-456E95E1B2E2}"/>
              </a:ext>
            </a:extLst>
          </xdr:cNvPr>
          <xdr:cNvSpPr/>
        </xdr:nvSpPr>
        <xdr:spPr>
          <a:xfrm>
            <a:off x="2023110" y="609600"/>
            <a:ext cx="410845" cy="327660"/>
          </a:xfrm>
          <a:prstGeom prst="down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zh-TW" altLang="en-US"/>
          </a:p>
        </xdr:txBody>
      </xdr:sp>
      <xdr:sp macro="" textlink="">
        <xdr:nvSpPr>
          <xdr:cNvPr id="7" name="箭號: 向下 6">
            <a:extLst>
              <a:ext uri="{FF2B5EF4-FFF2-40B4-BE49-F238E27FC236}">
                <a16:creationId xmlns:a16="http://schemas.microsoft.com/office/drawing/2014/main" id="{B80ECCBC-FC80-155D-BCDD-D33A1B5D2EC2}"/>
              </a:ext>
            </a:extLst>
          </xdr:cNvPr>
          <xdr:cNvSpPr/>
        </xdr:nvSpPr>
        <xdr:spPr>
          <a:xfrm>
            <a:off x="2061210" y="1706641"/>
            <a:ext cx="411293" cy="327660"/>
          </a:xfrm>
          <a:prstGeom prst="down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zh-TW" altLang="en-US"/>
          </a:p>
        </xdr:txBody>
      </xdr:sp>
      <xdr:sp macro="" textlink="">
        <xdr:nvSpPr>
          <xdr:cNvPr id="8" name="箭號: 向下 7">
            <a:extLst>
              <a:ext uri="{FF2B5EF4-FFF2-40B4-BE49-F238E27FC236}">
                <a16:creationId xmlns:a16="http://schemas.microsoft.com/office/drawing/2014/main" id="{9972B397-316A-0820-AD2E-F4929B2A7A98}"/>
              </a:ext>
            </a:extLst>
          </xdr:cNvPr>
          <xdr:cNvSpPr/>
        </xdr:nvSpPr>
        <xdr:spPr>
          <a:xfrm>
            <a:off x="2061210" y="2864460"/>
            <a:ext cx="411293" cy="327660"/>
          </a:xfrm>
          <a:prstGeom prst="downArrow">
            <a:avLst/>
          </a:prstGeom>
          <a:solidFill>
            <a:sysClr val="window" lastClr="FFFFFF"/>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zh-TW" altLang="en-US"/>
          </a:p>
        </xdr:txBody>
      </xdr:sp>
      <xdr:sp macro="" textlink="">
        <xdr:nvSpPr>
          <xdr:cNvPr id="9" name="文字方塊 3">
            <a:extLst>
              <a:ext uri="{FF2B5EF4-FFF2-40B4-BE49-F238E27FC236}">
                <a16:creationId xmlns:a16="http://schemas.microsoft.com/office/drawing/2014/main" id="{AA4E7D6D-4817-6DEB-7AAF-B60AD0BA4E0E}"/>
              </a:ext>
            </a:extLst>
          </xdr:cNvPr>
          <xdr:cNvSpPr txBox="1"/>
        </xdr:nvSpPr>
        <xdr:spPr>
          <a:xfrm>
            <a:off x="53340" y="3226470"/>
            <a:ext cx="4366260" cy="693420"/>
          </a:xfrm>
          <a:prstGeom prst="rect">
            <a:avLst/>
          </a:prstGeom>
          <a:solidFill>
            <a:srgbClr val="99FFCC"/>
          </a:solidFill>
          <a:ln w="6350" cap="flat" cmpd="sng" algn="ctr">
            <a:solidFill>
              <a:sysClr val="windowText" lastClr="000000"/>
            </a:solidFill>
            <a:prstDash val="solid"/>
            <a:miter lim="800000"/>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convex"/>
            <a:contourClr>
              <a:srgbClr val="FFFFFF"/>
            </a:contourClr>
          </a:sp3d>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zh-TW" sz="1400" b="1">
                <a:solidFill>
                  <a:sysClr val="windowText" lastClr="000000"/>
                </a:solidFill>
                <a:effectLst/>
                <a:latin typeface="Times New Roman" panose="02020603050405020304" pitchFamily="18" charset="0"/>
                <a:ea typeface="標楷體" panose="03000509000000000000" pitchFamily="65" charset="-120"/>
                <a:cs typeface="Times New Roman" panose="02020603050405020304" pitchFamily="18" charset="0"/>
              </a:rPr>
              <a:t>步驟四</a:t>
            </a:r>
            <a:r>
              <a:rPr lang="zh-TW" sz="1400">
                <a:effectLst/>
                <a:latin typeface="Times New Roman" panose="02020603050405020304" pitchFamily="18" charset="0"/>
                <a:ea typeface="標楷體" panose="03000509000000000000" pitchFamily="65" charset="-120"/>
                <a:cs typeface="Times New Roman" panose="02020603050405020304" pitchFamily="18" charset="0"/>
              </a:rPr>
              <a:t>：</a:t>
            </a:r>
            <a:endParaRPr lang="zh-TW" sz="1100">
              <a:effectLst/>
              <a:latin typeface="Calibri" panose="020F0502020204030204" pitchFamily="34" charset="0"/>
              <a:ea typeface="新細明體" panose="02020500000000000000" pitchFamily="18" charset="-120"/>
              <a:cs typeface="Times New Roman" panose="02020603050405020304" pitchFamily="18" charset="0"/>
            </a:endParaRPr>
          </a:p>
          <a:p>
            <a:pPr algn="ctr">
              <a:lnSpc>
                <a:spcPts val="2000"/>
              </a:lnSpc>
              <a:spcAft>
                <a:spcPts val="0"/>
              </a:spcAft>
            </a:pPr>
            <a:r>
              <a:rPr lang="zh-TW" sz="1400">
                <a:effectLst/>
                <a:latin typeface="Calibri" panose="020F0502020204030204" pitchFamily="34" charset="0"/>
                <a:ea typeface="標楷體" panose="03000509000000000000" pitchFamily="65" charset="-120"/>
                <a:cs typeface="Times New Roman" panose="02020603050405020304" pitchFamily="18" charset="0"/>
              </a:rPr>
              <a:t>提出接軌二制度自主管理方案</a:t>
            </a:r>
            <a:r>
              <a:rPr lang="en-US" sz="1400">
                <a:effectLst/>
                <a:latin typeface="Calibri" panose="020F0502020204030204" pitchFamily="34" charset="0"/>
                <a:ea typeface="標楷體" panose="03000509000000000000" pitchFamily="65" charset="-120"/>
                <a:cs typeface="Times New Roman" panose="02020603050405020304" pitchFamily="18" charset="0"/>
              </a:rPr>
              <a:t>(</a:t>
            </a:r>
            <a:r>
              <a:rPr lang="zh-TW" sz="1400">
                <a:effectLst/>
                <a:latin typeface="Calibri" panose="020F0502020204030204" pitchFamily="34" charset="0"/>
                <a:ea typeface="標楷體" panose="03000509000000000000" pitchFamily="65" charset="-120"/>
                <a:cs typeface="Times New Roman" panose="02020603050405020304" pitchFamily="18" charset="0"/>
              </a:rPr>
              <a:t>含補強規劃</a:t>
            </a:r>
            <a:r>
              <a:rPr lang="en-US" sz="1400">
                <a:effectLst/>
                <a:latin typeface="Calibri" panose="020F0502020204030204" pitchFamily="34" charset="0"/>
                <a:ea typeface="標楷體" panose="03000509000000000000" pitchFamily="65" charset="-120"/>
                <a:cs typeface="Times New Roman" panose="02020603050405020304" pitchFamily="18" charset="0"/>
              </a:rPr>
              <a:t>)</a:t>
            </a:r>
            <a:endParaRPr lang="zh-TW" sz="1100">
              <a:effectLst/>
              <a:latin typeface="Calibri" panose="020F0502020204030204" pitchFamily="34" charset="0"/>
              <a:ea typeface="新細明體" panose="02020500000000000000" pitchFamily="18" charset="-120"/>
              <a:cs typeface="Times New Roman" panose="02020603050405020304" pitchFamily="18" charset="0"/>
            </a:endParaRPr>
          </a:p>
        </xdr:txBody>
      </xdr:sp>
    </xdr:grp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view="pageBreakPreview" topLeftCell="C1" zoomScaleNormal="100" zoomScaleSheetLayoutView="100" workbookViewId="0">
      <selection activeCell="C7" sqref="C7"/>
    </sheetView>
  </sheetViews>
  <sheetFormatPr defaultColWidth="9" defaultRowHeight="17.25" customHeight="1"/>
  <cols>
    <col min="1" max="1" width="8.6640625" style="43" customWidth="1"/>
    <col min="2" max="2" width="9" style="43" customWidth="1"/>
    <col min="3" max="3" width="200.6640625" style="44" customWidth="1"/>
    <col min="4" max="16384" width="9" style="43"/>
  </cols>
  <sheetData>
    <row r="1" spans="1:3" ht="17.25" customHeight="1">
      <c r="A1" s="42" t="s">
        <v>382</v>
      </c>
    </row>
    <row r="2" spans="1:3" ht="17.25" customHeight="1" thickBot="1"/>
    <row r="3" spans="1:3" ht="17.25" customHeight="1" thickBot="1">
      <c r="A3" s="197" t="s">
        <v>0</v>
      </c>
      <c r="B3" s="279" t="s">
        <v>255</v>
      </c>
      <c r="C3" s="280"/>
    </row>
    <row r="4" spans="1:3" ht="17.25" customHeight="1" thickTop="1">
      <c r="A4" s="198">
        <v>1</v>
      </c>
      <c r="B4" s="211" t="str">
        <f>'指定附表1-1'!A1</f>
        <v>指定附表1：接軌IFRS17及ICS二制度之投資決策評估</v>
      </c>
      <c r="C4" s="212"/>
    </row>
    <row r="5" spans="1:3" ht="17.25" customHeight="1">
      <c r="A5" s="198">
        <f>A4+1</f>
        <v>2</v>
      </c>
      <c r="B5" s="213"/>
      <c r="C5" s="214" t="str">
        <f>'指定附表1-1'!A3</f>
        <v>指定附表1-1-1：有效存續期間計算方式</v>
      </c>
    </row>
    <row r="6" spans="1:3" ht="17.25" customHeight="1">
      <c r="A6" s="198">
        <f t="shared" ref="A6:A20" si="0">A5+1</f>
        <v>3</v>
      </c>
      <c r="B6" s="213"/>
      <c r="C6" s="214" t="str">
        <f>'指定附表1-1'!A16</f>
        <v>指定附表1-1-2：利率資本需求/股東權益之分析(請以1bp利率變動為評估基礎)</v>
      </c>
    </row>
    <row r="7" spans="1:3" ht="17.25" customHeight="1">
      <c r="A7" s="198">
        <f>A6+1</f>
        <v>4</v>
      </c>
      <c r="B7" s="213"/>
      <c r="C7" s="214" t="str">
        <f>'指定附表1-2'!A3</f>
        <v>指定附表1-2-1：資產負債存續期間分析-有效存續期間分析</v>
      </c>
    </row>
    <row r="8" spans="1:3" ht="17.25" customHeight="1">
      <c r="A8" s="198">
        <f t="shared" si="0"/>
        <v>5</v>
      </c>
      <c r="B8" s="213"/>
      <c r="C8" s="214" t="str">
        <f>'指定附表1-2'!A20</f>
        <v>指定附表1-2-2：資產負債存續期間分析-關鍵存續期間分析</v>
      </c>
    </row>
    <row r="9" spans="1:3" ht="17.25" customHeight="1">
      <c r="A9" s="198">
        <f t="shared" si="0"/>
        <v>6</v>
      </c>
      <c r="B9" s="215" t="str">
        <f>'指定附表2-1'!A1</f>
        <v>指定附表2&amp;3：接軌IFRS17及ICS二制度之清償能力評估</v>
      </c>
      <c r="C9" s="214"/>
    </row>
    <row r="10" spans="1:3" ht="17.25" customHeight="1">
      <c r="A10" s="198">
        <f t="shared" si="0"/>
        <v>7</v>
      </c>
      <c r="B10" s="213"/>
      <c r="C10" s="214" t="str">
        <f>'指定附表2-1'!A3</f>
        <v>指定附表2-1：預測未來各年度再保後RBC資本適足率、淨值比率及ICS資本適足率(公司整體)</v>
      </c>
    </row>
    <row r="11" spans="1:3" ht="17.25" customHeight="1">
      <c r="A11" s="198">
        <f t="shared" si="0"/>
        <v>8</v>
      </c>
      <c r="B11" s="215"/>
      <c r="C11" s="216" t="str">
        <f>'指定附表3-1-1(接軌日_基礎情境)'!A1</f>
        <v>指定附表3-1-1：接軌日之IFRS17及ICS二制度清償能力評估(採113/12/31之有效契約及利率情境為基礎)</v>
      </c>
    </row>
    <row r="12" spans="1:3" ht="17.25" customHeight="1">
      <c r="A12" s="198">
        <f t="shared" si="0"/>
        <v>9</v>
      </c>
      <c r="B12" s="213"/>
      <c r="C12" s="216" t="str">
        <f>'指定附表3-1-2(接軌後_基礎情境)'!A1</f>
        <v>指定附表3-1-2：接軌後之IFRS17及ICS二制度清償能力評估(採113/12/31之有效契約及利率情境為基礎)</v>
      </c>
    </row>
    <row r="13" spans="1:3" ht="17.25" customHeight="1">
      <c r="A13" s="198">
        <f t="shared" si="0"/>
        <v>10</v>
      </c>
      <c r="B13" s="213"/>
      <c r="C13" s="216" t="str">
        <f>'指定附表3-2-1(接軌日_利率下降情境)'!A1</f>
        <v>指定附表3-2-1：接軌日之IFRS17及ICS二制度清償能力評估(採113/12/31之有效契約及109/12/31利率情境為基礎)</v>
      </c>
    </row>
    <row r="14" spans="1:3" ht="17.25" customHeight="1">
      <c r="A14" s="198">
        <f t="shared" si="0"/>
        <v>11</v>
      </c>
      <c r="B14" s="213"/>
      <c r="C14" s="216" t="str">
        <f>'指定附表3-2-2(接軌後_利率下降情境)'!A1</f>
        <v>指定附表3-2-2：接軌後之IFRS17及ICS二制度清償能力評估(採113/12/31之有效契約及109/12/31利率情境為基礎)</v>
      </c>
    </row>
    <row r="15" spans="1:3" ht="17.25" customHeight="1">
      <c r="A15" s="198">
        <f t="shared" si="0"/>
        <v>12</v>
      </c>
      <c r="B15" s="213"/>
      <c r="C15" s="216" t="str">
        <f>'指定附表3-2-3(接軌日_最新利率情境)'!A1</f>
        <v>指定附表3-2-3：接軌日之IFRS17及ICS二制度清償能力評估(採113/12/31之有效契約及114/1/31利率情境為基礎)</v>
      </c>
    </row>
    <row r="16" spans="1:3" ht="17.25" customHeight="1">
      <c r="A16" s="198">
        <f t="shared" si="0"/>
        <v>13</v>
      </c>
      <c r="B16" s="213"/>
      <c r="C16" s="216" t="str">
        <f>'指定附表 3-2-4(接軌後_最新利率情境)'!A1</f>
        <v>指定附表3-2-4：接軌後之IFRS17及ICS二制度清償能力評估(採113/12/31之有效契約及114/1/31利率情境為基礎)</v>
      </c>
    </row>
    <row r="17" spans="1:3" ht="17.25" customHeight="1">
      <c r="A17" s="198">
        <f t="shared" si="0"/>
        <v>14</v>
      </c>
      <c r="B17" s="215"/>
      <c r="C17" s="216" t="str">
        <f>'指定附表3-3-1(IFRS17保險服務結果分析)'!A1</f>
        <v>指定附表3-3-1：IFRS17 保險服務結果-直接承保業務之CSM+RA釋出分析</v>
      </c>
    </row>
    <row r="18" spans="1:3" ht="17.25" customHeight="1">
      <c r="A18" s="198">
        <f t="shared" si="0"/>
        <v>15</v>
      </c>
      <c r="B18" s="215"/>
      <c r="C18" s="216" t="str">
        <f>'指定附表3-3-2(IFRS17財務面評估結果分析)'!A1</f>
        <v>指定附表3-3-2：IFRS17下財務面評估結果之分析</v>
      </c>
    </row>
    <row r="19" spans="1:3" ht="17.25" customHeight="1">
      <c r="A19" s="198">
        <f>A18+1</f>
        <v>16</v>
      </c>
      <c r="B19" s="213"/>
      <c r="C19" s="214" t="str">
        <f>'指定附表3-3-3(淨資產過渡計算表)'!A1</f>
        <v>指定附表3-3-3：ICS淨資產過渡措施調整數之計算表</v>
      </c>
    </row>
    <row r="20" spans="1:3" ht="17.25" customHeight="1">
      <c r="A20" s="198">
        <f t="shared" si="0"/>
        <v>17</v>
      </c>
      <c r="B20" s="213"/>
      <c r="C20" s="214" t="str">
        <f>'指定附表3-3-4(ICS自有資本變動分析)'!A1</f>
        <v>指定附表3-3-4：接軌後ICS自有資本變動之分析</v>
      </c>
    </row>
    <row r="21" spans="1:3" ht="17.25" customHeight="1" thickBot="1">
      <c r="A21" s="199">
        <f>A20+1</f>
        <v>18</v>
      </c>
      <c r="B21" s="207"/>
      <c r="C21" s="217" t="str">
        <f>'指定附表3-3-5(ICS風險資本計算表)'!A1</f>
        <v>指定附表3-3-5：ICS風險資本計算表</v>
      </c>
    </row>
    <row r="22" spans="1:3" ht="17.25" customHeight="1">
      <c r="A22" s="45"/>
    </row>
    <row r="25" spans="1:3" ht="17.25" customHeight="1">
      <c r="C25" s="46"/>
    </row>
  </sheetData>
  <mergeCells count="1">
    <mergeCell ref="B3:C3"/>
  </mergeCells>
  <phoneticPr fontId="20" type="noConversion"/>
  <hyperlinks>
    <hyperlink ref="C5" location="'指定附表1-1'!A3" display="'指定附表1-1'!A3" xr:uid="{00000000-0004-0000-0000-000000000000}"/>
    <hyperlink ref="C6" location="'指定附表1-1'!A16" display="'指定附表1-1'!A16" xr:uid="{00000000-0004-0000-0000-000001000000}"/>
    <hyperlink ref="B4" location="'指定附表1-1'!A1" display="'指定附表1-1'!A1" xr:uid="{00000000-0004-0000-0000-000002000000}"/>
    <hyperlink ref="C7" location="'指定附表1-2'!A3" display="'指定附表1-2'!A3" xr:uid="{00000000-0004-0000-0000-000003000000}"/>
    <hyperlink ref="C8" location="'指定附表1-2'!A18" display="'指定附表1-2'!A18" xr:uid="{00000000-0004-0000-0000-000004000000}"/>
    <hyperlink ref="C10" location="'指定附表2-1'!A3" display="'指定附表2-1'!A3" xr:uid="{00000000-0004-0000-0000-000005000000}"/>
    <hyperlink ref="C20" location="'指定附表3-3-4(ICS自有資本變動分析)'!A1" display="'指定附表3-3-4(ICS自有資本變動分析)'!A1" xr:uid="{00000000-0004-0000-0000-000006000000}"/>
    <hyperlink ref="B9" location="'指定附表2-1'!A1" display="'指定附表2-1'!A1" xr:uid="{00000000-0004-0000-0000-000007000000}"/>
    <hyperlink ref="C19" location="'指定附表3-3-3(淨資產過渡計算表)'!A1" display="'指定附表3-3-3(淨資產過渡計算表)'!A1" xr:uid="{00000000-0004-0000-0000-000008000000}"/>
    <hyperlink ref="C11" location="'指定附表3-1-1(接軌日_基礎情境)'!A1" display="'指定附表3-1-1(接軌日_基礎情境)'!A1" xr:uid="{00000000-0004-0000-0000-000009000000}"/>
    <hyperlink ref="C12" location="'指定附表3-1-2(接軌後_基礎情境)'!A1" display="'指定附表3-1-2(接軌後_基礎情境)'!A1" xr:uid="{00000000-0004-0000-0000-00000A000000}"/>
    <hyperlink ref="C13" location="'指定附表3-2-1(接軌日_利率下降情境)'!A1" display="'指定附表3-2-1(接軌日_利率下降情境)'!A1" xr:uid="{00000000-0004-0000-0000-00000B000000}"/>
    <hyperlink ref="C14" location="'指定附表3-2-2(接軌後_利率下降情境)'!A1" display="'指定附表3-2-2(接軌後_利率下降情境)'!A1" xr:uid="{00000000-0004-0000-0000-00000C000000}"/>
    <hyperlink ref="C15" location="'指定附表3-2-3(接軌日_最新利率情境)'!A1" display="'指定附表3-2-3(接軌日_最新利率情境)'!A1" xr:uid="{00000000-0004-0000-0000-00000D000000}"/>
    <hyperlink ref="C16" location="'指定附表 3-2-4(接軌後_最新利率情境)'!A1" display="'指定附表 3-2-4(接軌後_最新利率情境)'!A1" xr:uid="{00000000-0004-0000-0000-00000E000000}"/>
    <hyperlink ref="C17" location="'指定附表3-3-1(IFRS17保險服務結果分析)'!A1" display="'指定附表3-3-1(IFRS17保險服務結果分析)'!A1" xr:uid="{00000000-0004-0000-0000-00000F000000}"/>
    <hyperlink ref="C21" location="'指定附表3-3-5(ICS風險資本計算表)'!A1" display="'指定附表3-3-5(ICS風險資本計算表)'!A1" xr:uid="{00000000-0004-0000-0000-000010000000}"/>
    <hyperlink ref="C18" location="'指定附表3-3-1(IFRS17保險服務結果分析)'!A1" display="'指定附表3-3-1(IFRS17保險服務結果分析)'!A1" xr:uid="{00000000-0004-0000-0000-000011000000}"/>
  </hyperlinks>
  <pageMargins left="0.51181102362204722" right="0.51181102362204722" top="0.39370078740157483" bottom="0.98425196850393704" header="0.51181102362204722" footer="0.51181102362204722"/>
  <pageSetup paperSize="9" scale="59" fitToHeight="0" orientation="landscape"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76"/>
  <sheetViews>
    <sheetView topLeftCell="E13" workbookViewId="0">
      <selection activeCell="N18" sqref="N18"/>
    </sheetView>
  </sheetViews>
  <sheetFormatPr defaultColWidth="8.88671875" defaultRowHeight="15.6"/>
  <cols>
    <col min="1" max="2" width="4.6640625" style="4" customWidth="1"/>
    <col min="3" max="3" width="29.77734375" style="4" customWidth="1"/>
    <col min="4" max="4" width="31" style="4" customWidth="1"/>
    <col min="5" max="5" width="22.77734375" style="4" customWidth="1"/>
    <col min="6" max="6" width="19.77734375" style="4" customWidth="1"/>
    <col min="7" max="7" width="19.109375" style="4" customWidth="1"/>
    <col min="8" max="8" width="17.33203125" style="4" customWidth="1"/>
    <col min="9" max="9" width="13.109375" style="4" customWidth="1"/>
    <col min="10" max="10" width="15.109375" style="4" customWidth="1"/>
    <col min="11" max="11" width="14.109375" style="4" customWidth="1"/>
    <col min="12" max="13" width="13.109375" style="4" customWidth="1"/>
    <col min="14" max="14" width="14.44140625" style="4" customWidth="1"/>
    <col min="15" max="15" width="15.33203125" style="4" customWidth="1"/>
    <col min="16" max="17" width="13.109375" style="4" customWidth="1"/>
    <col min="18" max="18" width="12.44140625" style="4" customWidth="1"/>
    <col min="19" max="16384" width="8.88671875" style="4"/>
  </cols>
  <sheetData>
    <row r="1" spans="1:24" s="93" customFormat="1" ht="19.8">
      <c r="A1" s="55" t="s">
        <v>412</v>
      </c>
      <c r="N1" s="94"/>
      <c r="O1" s="94"/>
      <c r="P1" s="94"/>
    </row>
    <row r="2" spans="1:24">
      <c r="A2" s="95"/>
    </row>
    <row r="3" spans="1:24">
      <c r="A3" s="96"/>
    </row>
    <row r="4" spans="1:24" ht="16.2">
      <c r="A4" s="97" t="s">
        <v>78</v>
      </c>
      <c r="B4" s="97" t="s">
        <v>215</v>
      </c>
      <c r="C4" s="97"/>
      <c r="D4" s="97"/>
      <c r="E4" s="97"/>
      <c r="F4" s="97"/>
      <c r="G4" s="98"/>
    </row>
    <row r="5" spans="1:24" ht="16.2">
      <c r="A5" s="99"/>
      <c r="B5" s="223" t="s">
        <v>492</v>
      </c>
      <c r="C5" s="99"/>
      <c r="D5" s="99"/>
      <c r="E5" s="99"/>
      <c r="F5" s="99"/>
      <c r="G5" s="98"/>
    </row>
    <row r="6" spans="1:24" ht="18.75" customHeight="1">
      <c r="B6" s="100" t="s">
        <v>80</v>
      </c>
      <c r="C6" s="100" t="s">
        <v>216</v>
      </c>
      <c r="D6" s="100"/>
      <c r="U6" s="322" t="s">
        <v>217</v>
      </c>
      <c r="V6" s="322"/>
      <c r="W6" s="322"/>
    </row>
    <row r="7" spans="1:24" ht="16.2">
      <c r="C7" s="101"/>
      <c r="D7" s="102"/>
      <c r="E7" s="103" t="s">
        <v>393</v>
      </c>
      <c r="F7" s="157" t="s">
        <v>394</v>
      </c>
      <c r="G7" s="157" t="s">
        <v>395</v>
      </c>
      <c r="H7" s="103" t="s">
        <v>218</v>
      </c>
      <c r="I7" s="103" t="s">
        <v>190</v>
      </c>
      <c r="J7" s="103" t="s">
        <v>191</v>
      </c>
      <c r="K7" s="103" t="s">
        <v>192</v>
      </c>
      <c r="L7" s="103" t="s">
        <v>193</v>
      </c>
      <c r="M7" s="103" t="s">
        <v>194</v>
      </c>
      <c r="N7" s="103" t="s">
        <v>89</v>
      </c>
      <c r="O7" s="103" t="s">
        <v>90</v>
      </c>
      <c r="P7" s="103" t="s">
        <v>91</v>
      </c>
      <c r="Q7" s="103" t="s">
        <v>92</v>
      </c>
      <c r="R7" s="103" t="s">
        <v>93</v>
      </c>
      <c r="S7" s="103" t="s">
        <v>94</v>
      </c>
      <c r="T7" s="103" t="s">
        <v>95</v>
      </c>
      <c r="U7" s="103" t="s">
        <v>96</v>
      </c>
      <c r="V7" s="103" t="s">
        <v>97</v>
      </c>
      <c r="W7" s="103" t="s">
        <v>98</v>
      </c>
    </row>
    <row r="8" spans="1:24" ht="19.5" customHeight="1">
      <c r="C8" s="323" t="s">
        <v>219</v>
      </c>
      <c r="D8" s="323"/>
      <c r="E8" s="104"/>
      <c r="F8" s="104"/>
      <c r="G8" s="105"/>
      <c r="H8" s="106"/>
      <c r="I8" s="106"/>
      <c r="J8" s="106"/>
      <c r="K8" s="106"/>
      <c r="L8" s="106"/>
      <c r="M8" s="106"/>
      <c r="N8" s="106"/>
      <c r="O8" s="106"/>
      <c r="P8" s="106"/>
      <c r="Q8" s="106"/>
      <c r="R8" s="106"/>
      <c r="S8" s="106"/>
      <c r="T8" s="106"/>
      <c r="U8" s="106"/>
      <c r="V8" s="106"/>
      <c r="W8" s="106"/>
    </row>
    <row r="9" spans="1:24" ht="24.75" customHeight="1">
      <c r="C9" s="324" t="s">
        <v>367</v>
      </c>
      <c r="D9" s="283"/>
      <c r="E9" s="104"/>
      <c r="F9" s="104"/>
      <c r="G9" s="105"/>
      <c r="H9" s="106"/>
      <c r="I9" s="106"/>
      <c r="J9" s="106"/>
      <c r="K9" s="106"/>
      <c r="L9" s="106"/>
      <c r="M9" s="106"/>
      <c r="N9" s="106"/>
      <c r="O9" s="106"/>
      <c r="P9" s="106"/>
      <c r="Q9" s="106"/>
      <c r="R9" s="106"/>
      <c r="S9" s="106"/>
      <c r="T9" s="106"/>
      <c r="U9" s="106"/>
      <c r="V9" s="106"/>
      <c r="W9" s="106"/>
    </row>
    <row r="10" spans="1:24" ht="16.2">
      <c r="C10" s="323" t="s">
        <v>220</v>
      </c>
      <c r="D10" s="323"/>
      <c r="E10" s="104"/>
      <c r="F10" s="104"/>
      <c r="G10" s="105"/>
      <c r="H10" s="105"/>
      <c r="I10" s="105"/>
      <c r="J10" s="105"/>
      <c r="K10" s="105"/>
      <c r="L10" s="105"/>
      <c r="M10" s="105"/>
      <c r="N10" s="105"/>
      <c r="O10" s="105"/>
      <c r="P10" s="105"/>
      <c r="Q10" s="105"/>
      <c r="R10" s="105"/>
      <c r="S10" s="105"/>
      <c r="T10" s="105"/>
      <c r="U10" s="105"/>
      <c r="V10" s="105"/>
      <c r="W10" s="105"/>
    </row>
    <row r="11" spans="1:24" ht="16.2">
      <c r="C11" s="316" t="s">
        <v>221</v>
      </c>
      <c r="D11" s="34" t="s">
        <v>130</v>
      </c>
      <c r="E11" s="104"/>
      <c r="F11" s="104"/>
      <c r="G11" s="105"/>
      <c r="H11" s="105"/>
      <c r="I11" s="105"/>
      <c r="J11" s="105"/>
      <c r="K11" s="105"/>
      <c r="L11" s="105"/>
      <c r="M11" s="105"/>
      <c r="N11" s="105"/>
      <c r="O11" s="105"/>
      <c r="P11" s="105"/>
      <c r="Q11" s="105"/>
      <c r="R11" s="105"/>
      <c r="S11" s="105"/>
      <c r="T11" s="105"/>
      <c r="U11" s="105"/>
      <c r="V11" s="105"/>
      <c r="W11" s="105"/>
    </row>
    <row r="12" spans="1:24">
      <c r="C12" s="317"/>
      <c r="D12" s="33" t="s">
        <v>222</v>
      </c>
      <c r="E12" s="104"/>
      <c r="F12" s="104"/>
      <c r="G12" s="105"/>
      <c r="H12" s="105"/>
      <c r="I12" s="105"/>
      <c r="J12" s="105"/>
      <c r="K12" s="105"/>
      <c r="L12" s="105"/>
      <c r="M12" s="105"/>
      <c r="N12" s="105"/>
      <c r="O12" s="105"/>
      <c r="P12" s="105"/>
      <c r="Q12" s="105"/>
      <c r="R12" s="105"/>
      <c r="S12" s="105"/>
      <c r="T12" s="105"/>
      <c r="U12" s="105"/>
      <c r="V12" s="105"/>
      <c r="W12" s="105"/>
    </row>
    <row r="13" spans="1:24" ht="16.2">
      <c r="C13" s="318"/>
      <c r="D13" s="34" t="s">
        <v>146</v>
      </c>
      <c r="E13" s="104"/>
      <c r="F13" s="104"/>
      <c r="G13" s="105"/>
      <c r="H13" s="105"/>
      <c r="I13" s="105"/>
      <c r="J13" s="105"/>
      <c r="K13" s="105"/>
      <c r="L13" s="105"/>
      <c r="M13" s="105"/>
      <c r="N13" s="105"/>
      <c r="O13" s="105"/>
      <c r="P13" s="105"/>
      <c r="Q13" s="105"/>
      <c r="R13" s="105"/>
      <c r="S13" s="105"/>
      <c r="T13" s="105"/>
      <c r="U13" s="105"/>
      <c r="V13" s="105"/>
      <c r="W13" s="105"/>
    </row>
    <row r="14" spans="1:24" ht="16.2">
      <c r="C14" s="35" t="s">
        <v>396</v>
      </c>
      <c r="G14" s="107"/>
      <c r="H14" s="107"/>
      <c r="I14" s="107"/>
      <c r="J14" s="107"/>
      <c r="K14" s="107"/>
      <c r="L14" s="107"/>
      <c r="M14" s="107"/>
      <c r="N14" s="107"/>
      <c r="O14" s="107"/>
      <c r="P14" s="107"/>
      <c r="Q14" s="107"/>
      <c r="R14" s="107"/>
      <c r="S14" s="107"/>
      <c r="T14" s="107"/>
      <c r="U14" s="107"/>
      <c r="V14" s="107"/>
      <c r="W14" s="107"/>
      <c r="X14" s="107"/>
    </row>
    <row r="15" spans="1:24" s="98" customFormat="1" ht="16.2">
      <c r="C15" s="9" t="s">
        <v>328</v>
      </c>
      <c r="G15" s="178"/>
      <c r="H15" s="178"/>
      <c r="I15" s="178"/>
      <c r="J15" s="178"/>
      <c r="K15" s="178"/>
      <c r="L15" s="178"/>
      <c r="M15" s="178"/>
      <c r="N15" s="178"/>
      <c r="O15" s="178"/>
      <c r="P15" s="178"/>
      <c r="Q15" s="178"/>
      <c r="R15" s="178"/>
      <c r="S15" s="178"/>
      <c r="T15" s="178"/>
      <c r="U15" s="178"/>
      <c r="V15" s="178"/>
      <c r="W15" s="178"/>
      <c r="X15" s="178"/>
    </row>
    <row r="16" spans="1:24" ht="16.2">
      <c r="B16" s="100" t="s">
        <v>118</v>
      </c>
      <c r="C16" s="186" t="s">
        <v>223</v>
      </c>
      <c r="D16" s="100"/>
      <c r="G16" s="107"/>
      <c r="H16" s="107"/>
      <c r="I16" s="107"/>
      <c r="J16" s="107"/>
      <c r="K16" s="107"/>
      <c r="L16" s="107"/>
      <c r="M16" s="107"/>
      <c r="N16" s="107"/>
      <c r="O16" s="107"/>
      <c r="P16" s="107"/>
      <c r="Q16" s="107"/>
      <c r="R16" s="107"/>
      <c r="S16" s="107"/>
      <c r="T16" s="107"/>
      <c r="U16" s="107"/>
      <c r="V16" s="107"/>
      <c r="W16" s="107"/>
      <c r="X16" s="107"/>
    </row>
    <row r="17" spans="1:24" ht="16.2">
      <c r="C17" s="225" t="s">
        <v>466</v>
      </c>
      <c r="D17" s="319" t="s">
        <v>261</v>
      </c>
      <c r="E17" s="319"/>
      <c r="F17" s="107"/>
      <c r="G17" s="107"/>
      <c r="H17" s="107"/>
      <c r="I17" s="107"/>
      <c r="J17" s="107"/>
      <c r="K17" s="107"/>
      <c r="L17" s="107"/>
      <c r="M17" s="107"/>
      <c r="N17" s="107"/>
      <c r="O17" s="107"/>
      <c r="P17" s="107"/>
      <c r="Q17" s="107"/>
      <c r="R17" s="107"/>
      <c r="S17" s="107"/>
      <c r="T17" s="107"/>
      <c r="U17" s="107"/>
      <c r="V17" s="107"/>
      <c r="W17" s="107"/>
    </row>
    <row r="18" spans="1:24" ht="16.2">
      <c r="C18" s="141" t="s">
        <v>262</v>
      </c>
      <c r="D18" s="320"/>
      <c r="E18" s="320"/>
      <c r="F18" s="107"/>
      <c r="G18" s="107"/>
      <c r="H18" s="107"/>
      <c r="I18" s="107"/>
      <c r="J18" s="107"/>
      <c r="K18" s="107"/>
      <c r="L18" s="107"/>
      <c r="M18" s="107"/>
      <c r="N18" s="107"/>
      <c r="O18" s="107"/>
      <c r="P18" s="107"/>
      <c r="Q18" s="107"/>
      <c r="R18" s="107"/>
      <c r="S18" s="107"/>
      <c r="T18" s="107"/>
      <c r="U18" s="107"/>
      <c r="V18" s="107"/>
      <c r="W18" s="107"/>
    </row>
    <row r="19" spans="1:24" ht="16.2">
      <c r="C19" s="187" t="s">
        <v>352</v>
      </c>
      <c r="D19" s="53"/>
      <c r="E19" s="53"/>
      <c r="F19" s="53"/>
      <c r="G19" s="107"/>
      <c r="H19" s="107"/>
      <c r="I19" s="107"/>
      <c r="J19" s="107"/>
      <c r="K19" s="107"/>
      <c r="L19" s="107"/>
      <c r="M19" s="107"/>
      <c r="N19" s="107"/>
      <c r="O19" s="107"/>
      <c r="P19" s="107"/>
      <c r="Q19" s="107"/>
      <c r="R19" s="107"/>
      <c r="S19" s="107"/>
      <c r="T19" s="107"/>
      <c r="U19" s="107"/>
      <c r="V19" s="107"/>
      <c r="W19" s="107"/>
      <c r="X19" s="107"/>
    </row>
    <row r="20" spans="1:24" ht="16.2">
      <c r="B20" s="100" t="s">
        <v>125</v>
      </c>
      <c r="C20" s="100" t="s">
        <v>224</v>
      </c>
      <c r="D20" s="100"/>
      <c r="E20" s="100"/>
    </row>
    <row r="21" spans="1:24" ht="16.2">
      <c r="C21" s="325" t="s">
        <v>225</v>
      </c>
      <c r="D21" s="325"/>
      <c r="E21" s="325"/>
      <c r="F21" s="325"/>
      <c r="G21" s="325"/>
      <c r="H21" s="109" t="s">
        <v>226</v>
      </c>
      <c r="I21" s="190" t="s">
        <v>366</v>
      </c>
      <c r="J21" s="109" t="s">
        <v>227</v>
      </c>
      <c r="O21" s="315"/>
      <c r="P21" s="315"/>
      <c r="Q21" s="315"/>
    </row>
    <row r="22" spans="1:24" ht="19.5" customHeight="1">
      <c r="C22" s="314" t="s">
        <v>263</v>
      </c>
      <c r="D22" s="314"/>
      <c r="E22" s="314"/>
      <c r="F22" s="314"/>
      <c r="G22" s="314"/>
      <c r="H22" s="110"/>
      <c r="I22" s="179"/>
      <c r="J22" s="110"/>
      <c r="O22" s="315"/>
      <c r="P22" s="315"/>
      <c r="Q22" s="315"/>
    </row>
    <row r="23" spans="1:24" ht="19.5" customHeight="1">
      <c r="C23" s="321" t="s">
        <v>627</v>
      </c>
      <c r="D23" s="321"/>
      <c r="E23" s="321"/>
      <c r="F23" s="321"/>
      <c r="G23" s="321"/>
      <c r="H23" s="110"/>
      <c r="I23" s="179"/>
      <c r="J23" s="110"/>
      <c r="O23" s="315"/>
      <c r="P23" s="315"/>
      <c r="Q23" s="315"/>
    </row>
    <row r="24" spans="1:24" ht="18.75" customHeight="1">
      <c r="C24" s="314" t="s">
        <v>397</v>
      </c>
      <c r="D24" s="314"/>
      <c r="E24" s="314"/>
      <c r="F24" s="314"/>
      <c r="G24" s="314"/>
      <c r="H24" s="110"/>
      <c r="I24" s="179"/>
      <c r="J24" s="110"/>
      <c r="O24" s="315"/>
      <c r="P24" s="315"/>
      <c r="Q24" s="315"/>
    </row>
    <row r="25" spans="1:24" ht="16.2" customHeight="1">
      <c r="C25" s="37" t="s">
        <v>380</v>
      </c>
      <c r="D25" s="7"/>
      <c r="E25" s="7"/>
      <c r="F25" s="7"/>
      <c r="G25" s="7"/>
      <c r="H25" s="7"/>
      <c r="I25" s="7"/>
      <c r="J25" s="7"/>
      <c r="K25" s="7"/>
      <c r="L25" s="7"/>
      <c r="M25" s="7"/>
      <c r="N25" s="7"/>
      <c r="O25" s="7"/>
      <c r="P25" s="7"/>
      <c r="Q25" s="7"/>
      <c r="R25" s="111"/>
      <c r="S25" s="111"/>
      <c r="T25" s="111"/>
      <c r="U25" s="111"/>
      <c r="V25" s="111"/>
      <c r="W25" s="111"/>
      <c r="X25" s="111"/>
    </row>
    <row r="26" spans="1:24" ht="15.6" customHeight="1">
      <c r="C26" s="37" t="s">
        <v>381</v>
      </c>
      <c r="R26" s="111"/>
      <c r="S26" s="111"/>
      <c r="T26" s="111"/>
      <c r="U26" s="111"/>
      <c r="V26" s="111"/>
      <c r="W26" s="111"/>
      <c r="X26" s="111"/>
    </row>
    <row r="27" spans="1:24" ht="16.2">
      <c r="C27" s="109"/>
      <c r="D27" s="325" t="s">
        <v>228</v>
      </c>
      <c r="E27" s="325"/>
      <c r="F27" s="325"/>
      <c r="G27" s="325"/>
      <c r="H27" s="325"/>
      <c r="I27" s="325"/>
      <c r="J27" s="325"/>
    </row>
    <row r="28" spans="1:24" ht="19.5" customHeight="1">
      <c r="C28" s="147" t="s">
        <v>264</v>
      </c>
      <c r="D28" s="314" t="s">
        <v>265</v>
      </c>
      <c r="E28" s="314"/>
      <c r="F28" s="314"/>
      <c r="G28" s="314"/>
      <c r="H28" s="314"/>
      <c r="I28" s="314"/>
      <c r="J28" s="314"/>
    </row>
    <row r="29" spans="1:24" ht="19.5" customHeight="1">
      <c r="C29" s="147" t="s">
        <v>266</v>
      </c>
      <c r="D29" s="314" t="s">
        <v>267</v>
      </c>
      <c r="E29" s="314"/>
      <c r="F29" s="314"/>
      <c r="G29" s="314"/>
      <c r="H29" s="314"/>
      <c r="I29" s="314"/>
      <c r="J29" s="314"/>
    </row>
    <row r="30" spans="1:24">
      <c r="A30" s="96"/>
    </row>
    <row r="31" spans="1:24" ht="16.2">
      <c r="A31" s="112" t="s">
        <v>229</v>
      </c>
      <c r="B31" s="112" t="s">
        <v>79</v>
      </c>
      <c r="C31" s="112"/>
      <c r="D31" s="113"/>
    </row>
    <row r="32" spans="1:24" s="114" customFormat="1" ht="16.5" customHeight="1">
      <c r="B32" s="115" t="s">
        <v>80</v>
      </c>
      <c r="C32" s="116" t="s">
        <v>230</v>
      </c>
      <c r="D32" s="117"/>
      <c r="E32" s="331" t="s">
        <v>336</v>
      </c>
      <c r="F32" s="331"/>
      <c r="G32" s="331"/>
      <c r="H32" s="331"/>
      <c r="I32" s="331" t="s">
        <v>337</v>
      </c>
      <c r="J32" s="331"/>
      <c r="K32" s="331"/>
      <c r="L32" s="331"/>
    </row>
    <row r="33" spans="2:18" ht="16.2">
      <c r="C33" s="328"/>
      <c r="D33" s="329"/>
      <c r="E33" s="118" t="s">
        <v>231</v>
      </c>
      <c r="F33" s="119" t="s">
        <v>232</v>
      </c>
      <c r="G33" s="119" t="s">
        <v>233</v>
      </c>
      <c r="H33" s="120" t="s">
        <v>14</v>
      </c>
      <c r="I33" s="121" t="s">
        <v>231</v>
      </c>
      <c r="J33" s="119" t="s">
        <v>232</v>
      </c>
      <c r="K33" s="119" t="s">
        <v>233</v>
      </c>
      <c r="L33" s="122" t="s">
        <v>14</v>
      </c>
      <c r="M33" s="123"/>
      <c r="N33" s="123"/>
      <c r="O33" s="123"/>
      <c r="P33" s="123"/>
    </row>
    <row r="34" spans="2:18">
      <c r="C34" s="327" t="s">
        <v>378</v>
      </c>
      <c r="D34" s="327"/>
      <c r="E34" s="124"/>
      <c r="F34" s="125"/>
      <c r="G34" s="125"/>
      <c r="H34" s="126">
        <f>SUM(E34:G34)</f>
        <v>0</v>
      </c>
      <c r="I34" s="191">
        <f>E34</f>
        <v>0</v>
      </c>
      <c r="J34" s="191">
        <f t="shared" ref="J34:K34" si="0">F34</f>
        <v>0</v>
      </c>
      <c r="K34" s="191">
        <f t="shared" si="0"/>
        <v>0</v>
      </c>
      <c r="L34" s="128">
        <f>SUM(I34:K34)</f>
        <v>0</v>
      </c>
      <c r="M34" s="123"/>
      <c r="N34" s="123"/>
      <c r="O34" s="123"/>
      <c r="P34" s="123"/>
    </row>
    <row r="35" spans="2:18">
      <c r="C35" s="330" t="s">
        <v>234</v>
      </c>
      <c r="D35" s="330"/>
      <c r="E35" s="124"/>
      <c r="F35" s="129"/>
      <c r="G35" s="129"/>
      <c r="H35" s="126">
        <f>E35</f>
        <v>0</v>
      </c>
      <c r="I35" s="127"/>
      <c r="J35" s="129"/>
      <c r="K35" s="129"/>
      <c r="L35" s="128">
        <f>I35</f>
        <v>0</v>
      </c>
      <c r="M35" s="123"/>
      <c r="N35" s="123"/>
      <c r="O35" s="123"/>
      <c r="P35" s="123"/>
    </row>
    <row r="36" spans="2:18">
      <c r="C36" s="327" t="s">
        <v>368</v>
      </c>
      <c r="D36" s="327"/>
      <c r="E36" s="124"/>
      <c r="F36" s="129"/>
      <c r="G36" s="129"/>
      <c r="H36" s="126">
        <f>E36</f>
        <v>0</v>
      </c>
      <c r="I36" s="127"/>
      <c r="J36" s="129"/>
      <c r="K36" s="129"/>
      <c r="L36" s="128">
        <f>I36</f>
        <v>0</v>
      </c>
      <c r="M36" s="123"/>
      <c r="N36" s="123"/>
      <c r="O36" s="123"/>
      <c r="P36" s="123"/>
    </row>
    <row r="37" spans="2:18">
      <c r="C37" s="327" t="s">
        <v>235</v>
      </c>
      <c r="D37" s="327"/>
      <c r="E37" s="124"/>
      <c r="F37" s="129"/>
      <c r="G37" s="129"/>
      <c r="H37" s="126">
        <f>E37</f>
        <v>0</v>
      </c>
      <c r="I37" s="127"/>
      <c r="J37" s="129"/>
      <c r="K37" s="129"/>
      <c r="L37" s="128">
        <f>I37</f>
        <v>0</v>
      </c>
      <c r="M37" s="123"/>
      <c r="N37" s="123"/>
      <c r="O37" s="123"/>
      <c r="P37" s="123"/>
    </row>
    <row r="38" spans="2:18">
      <c r="C38" s="326" t="s">
        <v>369</v>
      </c>
      <c r="D38" s="327"/>
      <c r="E38" s="124"/>
      <c r="F38" s="125"/>
      <c r="G38" s="129"/>
      <c r="H38" s="126">
        <f>SUM(E38:F38)</f>
        <v>0</v>
      </c>
      <c r="I38" s="127"/>
      <c r="J38" s="125"/>
      <c r="K38" s="129"/>
      <c r="L38" s="128">
        <f>SUM(I38:J38)</f>
        <v>0</v>
      </c>
      <c r="M38" s="123"/>
      <c r="N38" s="123"/>
      <c r="O38" s="123"/>
      <c r="P38" s="123"/>
    </row>
    <row r="39" spans="2:18">
      <c r="C39" s="327" t="s">
        <v>236</v>
      </c>
      <c r="D39" s="327"/>
      <c r="E39" s="130"/>
      <c r="F39" s="131"/>
      <c r="G39" s="131"/>
      <c r="H39" s="132">
        <f>SUM(E39:G39)</f>
        <v>0</v>
      </c>
      <c r="I39" s="133"/>
      <c r="J39" s="131"/>
      <c r="K39" s="131"/>
      <c r="L39" s="134">
        <f>SUM(I39:K39)</f>
        <v>0</v>
      </c>
      <c r="M39" s="123"/>
      <c r="N39" s="123"/>
      <c r="O39" s="123"/>
      <c r="P39" s="123"/>
    </row>
    <row r="40" spans="2:18" ht="16.2">
      <c r="C40" s="37" t="s">
        <v>370</v>
      </c>
      <c r="D40" s="135"/>
      <c r="E40" s="123"/>
      <c r="F40" s="123"/>
      <c r="G40" s="123"/>
      <c r="H40" s="123"/>
      <c r="I40" s="123"/>
      <c r="J40" s="123"/>
      <c r="K40" s="123"/>
      <c r="L40" s="123"/>
      <c r="M40" s="123"/>
      <c r="N40" s="123"/>
      <c r="O40" s="123"/>
      <c r="P40" s="123"/>
    </row>
    <row r="41" spans="2:18" ht="15.6" customHeight="1">
      <c r="C41" s="333" t="s">
        <v>371</v>
      </c>
      <c r="D41" s="334"/>
      <c r="E41" s="334"/>
      <c r="F41" s="334"/>
      <c r="G41" s="334"/>
      <c r="H41" s="334"/>
      <c r="I41" s="334"/>
      <c r="J41" s="334"/>
      <c r="K41" s="334"/>
      <c r="L41" s="334"/>
      <c r="M41" s="334"/>
      <c r="N41" s="334"/>
      <c r="O41" s="334"/>
      <c r="P41" s="334"/>
      <c r="Q41" s="334"/>
      <c r="R41" s="334"/>
    </row>
    <row r="42" spans="2:18">
      <c r="B42" s="100"/>
      <c r="C42" s="116"/>
    </row>
    <row r="43" spans="2:18" ht="32.4">
      <c r="B43" s="100" t="s">
        <v>118</v>
      </c>
      <c r="C43" s="116" t="s">
        <v>372</v>
      </c>
      <c r="E43" s="109" t="s">
        <v>357</v>
      </c>
      <c r="F43" s="188" t="s">
        <v>358</v>
      </c>
    </row>
    <row r="44" spans="2:18">
      <c r="C44" s="327" t="s">
        <v>379</v>
      </c>
      <c r="D44" s="327"/>
      <c r="E44" s="136"/>
      <c r="F44" s="192">
        <f>E44</f>
        <v>0</v>
      </c>
      <c r="G44" s="137"/>
    </row>
    <row r="45" spans="2:18">
      <c r="C45" s="327" t="s">
        <v>237</v>
      </c>
      <c r="D45" s="327"/>
      <c r="E45" s="136"/>
      <c r="F45" s="136"/>
      <c r="G45" s="137"/>
      <c r="H45" s="158"/>
    </row>
    <row r="46" spans="2:18">
      <c r="C46" s="327" t="s">
        <v>238</v>
      </c>
      <c r="D46" s="327"/>
      <c r="E46" s="136"/>
      <c r="F46" s="136"/>
      <c r="G46" s="137"/>
      <c r="H46" s="158"/>
    </row>
    <row r="47" spans="2:18">
      <c r="C47" s="327" t="s">
        <v>374</v>
      </c>
      <c r="D47" s="327"/>
      <c r="E47" s="136"/>
      <c r="F47" s="136"/>
      <c r="G47" s="137"/>
    </row>
    <row r="48" spans="2:18">
      <c r="C48" s="327" t="s">
        <v>239</v>
      </c>
      <c r="D48" s="327"/>
      <c r="E48" s="136"/>
      <c r="F48" s="136"/>
      <c r="G48" s="137"/>
    </row>
    <row r="49" spans="1:17">
      <c r="C49" s="327" t="s">
        <v>240</v>
      </c>
      <c r="D49" s="327"/>
      <c r="E49" s="136"/>
      <c r="F49" s="136"/>
      <c r="G49" s="137"/>
    </row>
    <row r="50" spans="1:17">
      <c r="C50" s="332" t="s">
        <v>241</v>
      </c>
      <c r="D50" s="332"/>
      <c r="E50" s="138">
        <f>E44+E45+E46+E48+E49</f>
        <v>0</v>
      </c>
      <c r="F50" s="138">
        <f>F44+F45+F46+F48+F49</f>
        <v>0</v>
      </c>
      <c r="G50" s="137"/>
    </row>
    <row r="51" spans="1:17">
      <c r="C51" s="327" t="s">
        <v>242</v>
      </c>
      <c r="D51" s="327"/>
      <c r="E51" s="104"/>
      <c r="F51" s="104"/>
    </row>
    <row r="52" spans="1:17">
      <c r="C52" s="327" t="s">
        <v>151</v>
      </c>
      <c r="D52" s="327"/>
      <c r="E52" s="139"/>
      <c r="F52" s="139"/>
    </row>
    <row r="53" spans="1:17">
      <c r="C53" s="332" t="s">
        <v>152</v>
      </c>
      <c r="D53" s="332"/>
      <c r="E53" s="140">
        <f>MAX(E51*(3%-E52),0)</f>
        <v>0</v>
      </c>
      <c r="F53" s="140">
        <f>MAX(F51*(3%-F52),0)</f>
        <v>0</v>
      </c>
    </row>
    <row r="54" spans="1:17" ht="16.2">
      <c r="C54" s="37" t="s">
        <v>373</v>
      </c>
      <c r="D54" s="135"/>
      <c r="E54" s="114"/>
      <c r="F54" s="114"/>
    </row>
    <row r="55" spans="1:17">
      <c r="C55" s="135"/>
      <c r="D55" s="135"/>
      <c r="E55" s="114"/>
      <c r="F55" s="114"/>
    </row>
    <row r="56" spans="1:17" ht="16.2">
      <c r="A56" s="112" t="s">
        <v>243</v>
      </c>
      <c r="B56" s="97" t="s">
        <v>398</v>
      </c>
      <c r="C56" s="97"/>
      <c r="D56" s="97"/>
      <c r="E56" s="97"/>
      <c r="F56" s="325" t="s">
        <v>359</v>
      </c>
      <c r="G56" s="325"/>
      <c r="H56" s="325"/>
      <c r="I56" s="325" t="s">
        <v>360</v>
      </c>
      <c r="J56" s="325"/>
      <c r="K56" s="325"/>
    </row>
    <row r="57" spans="1:17" ht="34.950000000000003" customHeight="1">
      <c r="B57" s="358"/>
      <c r="C57" s="359"/>
      <c r="D57" s="359"/>
      <c r="E57" s="360"/>
      <c r="F57" s="141" t="s">
        <v>18</v>
      </c>
      <c r="G57" s="141" t="s">
        <v>19</v>
      </c>
      <c r="H57" s="141" t="s">
        <v>244</v>
      </c>
      <c r="I57" s="141" t="s">
        <v>18</v>
      </c>
      <c r="J57" s="141" t="s">
        <v>19</v>
      </c>
      <c r="K57" s="141" t="s">
        <v>244</v>
      </c>
      <c r="L57" s="142"/>
      <c r="M57" s="142"/>
      <c r="N57" s="142"/>
      <c r="Q57" s="53"/>
    </row>
    <row r="58" spans="1:17">
      <c r="B58" s="281" t="s">
        <v>399</v>
      </c>
      <c r="C58" s="282"/>
      <c r="D58" s="282"/>
      <c r="E58" s="283"/>
      <c r="F58" s="143"/>
      <c r="G58" s="143"/>
      <c r="H58" s="143"/>
      <c r="I58" s="143"/>
      <c r="J58" s="143"/>
      <c r="K58" s="143"/>
      <c r="L58" s="144"/>
      <c r="M58" s="144"/>
      <c r="N58" s="144"/>
      <c r="Q58" s="144"/>
    </row>
    <row r="59" spans="1:17">
      <c r="B59" s="281" t="s">
        <v>400</v>
      </c>
      <c r="C59" s="282"/>
      <c r="D59" s="282"/>
      <c r="E59" s="283"/>
      <c r="F59" s="143"/>
      <c r="G59" s="143"/>
      <c r="H59" s="143"/>
      <c r="I59" s="143"/>
      <c r="J59" s="143"/>
      <c r="K59" s="143"/>
      <c r="L59" s="144"/>
      <c r="M59" s="144"/>
      <c r="N59" s="144"/>
      <c r="Q59" s="144"/>
    </row>
    <row r="60" spans="1:17">
      <c r="B60" s="346" t="s">
        <v>245</v>
      </c>
      <c r="C60" s="347"/>
      <c r="D60" s="361" t="s">
        <v>246</v>
      </c>
      <c r="E60" s="342"/>
      <c r="F60" s="143"/>
      <c r="G60" s="143"/>
      <c r="H60" s="143"/>
      <c r="I60" s="143"/>
      <c r="J60" s="143"/>
      <c r="K60" s="143"/>
      <c r="L60" s="144"/>
      <c r="M60" s="144"/>
      <c r="N60" s="144"/>
      <c r="Q60" s="144"/>
    </row>
    <row r="61" spans="1:17">
      <c r="B61" s="348"/>
      <c r="C61" s="349"/>
      <c r="D61" s="361" t="s">
        <v>247</v>
      </c>
      <c r="E61" s="342"/>
      <c r="F61" s="143"/>
      <c r="G61" s="143"/>
      <c r="H61" s="143"/>
      <c r="I61" s="143"/>
      <c r="J61" s="143"/>
      <c r="K61" s="143"/>
      <c r="L61" s="144"/>
      <c r="M61" s="144"/>
      <c r="N61" s="144"/>
      <c r="Q61" s="144"/>
    </row>
    <row r="62" spans="1:17">
      <c r="B62" s="350"/>
      <c r="C62" s="351"/>
      <c r="D62" s="362" t="s">
        <v>248</v>
      </c>
      <c r="E62" s="363"/>
      <c r="F62" s="143"/>
      <c r="G62" s="143"/>
      <c r="H62" s="143"/>
      <c r="I62" s="143"/>
      <c r="J62" s="143"/>
      <c r="K62" s="143"/>
      <c r="L62" s="144"/>
      <c r="M62" s="144"/>
      <c r="N62" s="144"/>
      <c r="Q62" s="144"/>
    </row>
    <row r="63" spans="1:17" ht="15.6" customHeight="1">
      <c r="B63" s="352" t="s">
        <v>249</v>
      </c>
      <c r="C63" s="353"/>
      <c r="D63" s="338" t="s">
        <v>250</v>
      </c>
      <c r="E63" s="338"/>
      <c r="F63" s="143"/>
      <c r="G63" s="143"/>
      <c r="H63" s="143"/>
      <c r="I63" s="143"/>
      <c r="J63" s="143"/>
      <c r="K63" s="143"/>
      <c r="L63" s="144"/>
      <c r="M63" s="144"/>
      <c r="N63" s="144"/>
      <c r="Q63" s="144"/>
    </row>
    <row r="64" spans="1:17">
      <c r="B64" s="354"/>
      <c r="C64" s="355"/>
      <c r="D64" s="338" t="s">
        <v>251</v>
      </c>
      <c r="E64" s="338"/>
      <c r="F64" s="143"/>
      <c r="G64" s="143"/>
      <c r="H64" s="143"/>
      <c r="I64" s="143"/>
      <c r="J64" s="143"/>
      <c r="K64" s="143"/>
      <c r="L64" s="144"/>
      <c r="M64" s="144"/>
      <c r="N64" s="144"/>
      <c r="Q64" s="144"/>
    </row>
    <row r="65" spans="2:17" ht="33.6" customHeight="1">
      <c r="B65" s="356"/>
      <c r="C65" s="357"/>
      <c r="D65" s="345" t="s">
        <v>375</v>
      </c>
      <c r="E65" s="338"/>
      <c r="F65" s="143"/>
      <c r="G65" s="143"/>
      <c r="H65" s="143"/>
      <c r="I65" s="143"/>
      <c r="J65" s="143"/>
      <c r="K65" s="143"/>
      <c r="L65" s="144"/>
      <c r="M65" s="144"/>
      <c r="N65" s="144"/>
      <c r="Q65" s="144"/>
    </row>
    <row r="66" spans="2:17" ht="15.6" customHeight="1">
      <c r="B66" s="346" t="s">
        <v>252</v>
      </c>
      <c r="C66" s="347"/>
      <c r="D66" s="361" t="s">
        <v>268</v>
      </c>
      <c r="E66" s="342"/>
      <c r="F66" s="143"/>
      <c r="G66" s="143"/>
      <c r="H66" s="143"/>
      <c r="I66" s="143"/>
      <c r="J66" s="143"/>
      <c r="K66" s="143"/>
      <c r="L66" s="144"/>
      <c r="M66" s="144"/>
      <c r="N66" s="144"/>
      <c r="Q66" s="144"/>
    </row>
    <row r="67" spans="2:17" ht="15.6" customHeight="1">
      <c r="B67" s="348"/>
      <c r="C67" s="349"/>
      <c r="D67" s="340" t="s">
        <v>613</v>
      </c>
      <c r="E67" s="340"/>
      <c r="F67" s="143"/>
      <c r="G67" s="143"/>
      <c r="H67" s="143"/>
      <c r="I67" s="143"/>
      <c r="J67" s="143"/>
      <c r="K67" s="143"/>
      <c r="L67" s="144"/>
      <c r="M67" s="144"/>
      <c r="N67" s="144"/>
      <c r="Q67" s="144"/>
    </row>
    <row r="68" spans="2:17">
      <c r="B68" s="350"/>
      <c r="C68" s="351"/>
      <c r="D68" s="343" t="s">
        <v>376</v>
      </c>
      <c r="E68" s="344"/>
      <c r="F68" s="143"/>
      <c r="G68" s="143"/>
      <c r="H68" s="143"/>
      <c r="I68" s="143"/>
      <c r="J68" s="143"/>
      <c r="K68" s="143"/>
      <c r="L68" s="144"/>
      <c r="M68" s="144"/>
      <c r="N68" s="144"/>
      <c r="Q68" s="144"/>
    </row>
    <row r="69" spans="2:17">
      <c r="B69" s="314" t="s">
        <v>253</v>
      </c>
      <c r="C69" s="314"/>
      <c r="D69" s="314"/>
      <c r="E69" s="314"/>
      <c r="F69" s="145"/>
      <c r="G69" s="145"/>
      <c r="H69" s="145"/>
      <c r="I69" s="145"/>
      <c r="J69" s="145"/>
      <c r="K69" s="145"/>
      <c r="L69" s="7"/>
      <c r="M69" s="7"/>
      <c r="N69" s="7"/>
      <c r="Q69" s="144"/>
    </row>
    <row r="70" spans="2:17" ht="16.2">
      <c r="B70" s="37" t="s">
        <v>377</v>
      </c>
    </row>
    <row r="71" spans="2:17" ht="16.2">
      <c r="B71" s="4" t="s">
        <v>626</v>
      </c>
    </row>
    <row r="72" spans="2:17" ht="16.2">
      <c r="B72" s="37" t="s">
        <v>625</v>
      </c>
    </row>
    <row r="73" spans="2:17">
      <c r="B73" s="146"/>
    </row>
    <row r="74" spans="2:17" ht="15.75" customHeight="1">
      <c r="B74" s="335" t="s">
        <v>254</v>
      </c>
      <c r="C74" s="335"/>
      <c r="D74" s="335"/>
      <c r="E74" s="335"/>
      <c r="F74" s="335"/>
      <c r="G74" s="335"/>
      <c r="H74" s="335"/>
      <c r="I74" s="335"/>
      <c r="J74" s="335"/>
      <c r="K74" s="335"/>
      <c r="L74" s="335"/>
      <c r="M74" s="335"/>
      <c r="N74" s="335"/>
    </row>
    <row r="75" spans="2:17" ht="48" customHeight="1">
      <c r="B75" s="336" t="s">
        <v>391</v>
      </c>
      <c r="C75" s="337"/>
      <c r="D75" s="337"/>
      <c r="E75" s="337"/>
      <c r="F75" s="337"/>
      <c r="G75" s="337"/>
      <c r="H75" s="337"/>
      <c r="I75" s="337"/>
      <c r="J75" s="337"/>
      <c r="K75" s="337"/>
      <c r="L75" s="337"/>
      <c r="M75" s="337"/>
      <c r="N75" s="337"/>
    </row>
    <row r="76" spans="2:17" ht="15.75" customHeight="1">
      <c r="B76" s="146"/>
    </row>
  </sheetData>
  <mergeCells count="58">
    <mergeCell ref="B69:E69"/>
    <mergeCell ref="B75:N75"/>
    <mergeCell ref="B74:N74"/>
    <mergeCell ref="D67:E67"/>
    <mergeCell ref="F56:H56"/>
    <mergeCell ref="I56:K56"/>
    <mergeCell ref="B59:E59"/>
    <mergeCell ref="B60:C62"/>
    <mergeCell ref="D68:E68"/>
    <mergeCell ref="C41:R41"/>
    <mergeCell ref="D63:E63"/>
    <mergeCell ref="D64:E64"/>
    <mergeCell ref="D65:E65"/>
    <mergeCell ref="D66:E66"/>
    <mergeCell ref="D62:E62"/>
    <mergeCell ref="C51:D51"/>
    <mergeCell ref="C52:D52"/>
    <mergeCell ref="B57:E57"/>
    <mergeCell ref="B58:E58"/>
    <mergeCell ref="D60:E60"/>
    <mergeCell ref="B63:C65"/>
    <mergeCell ref="B66:C68"/>
    <mergeCell ref="C50:D50"/>
    <mergeCell ref="D61:E61"/>
    <mergeCell ref="C53:D53"/>
    <mergeCell ref="D17:E17"/>
    <mergeCell ref="D18:E18"/>
    <mergeCell ref="C8:D8"/>
    <mergeCell ref="C9:D9"/>
    <mergeCell ref="C10:D10"/>
    <mergeCell ref="C11:C13"/>
    <mergeCell ref="U6:W6"/>
    <mergeCell ref="C33:D33"/>
    <mergeCell ref="C47:D47"/>
    <mergeCell ref="C48:D48"/>
    <mergeCell ref="C49:D49"/>
    <mergeCell ref="C44:D44"/>
    <mergeCell ref="C45:D45"/>
    <mergeCell ref="C46:D46"/>
    <mergeCell ref="E32:H32"/>
    <mergeCell ref="I32:L32"/>
    <mergeCell ref="C39:D39"/>
    <mergeCell ref="C34:D34"/>
    <mergeCell ref="C35:D35"/>
    <mergeCell ref="C36:D36"/>
    <mergeCell ref="C37:D37"/>
    <mergeCell ref="C38:D38"/>
    <mergeCell ref="D29:J29"/>
    <mergeCell ref="C21:G21"/>
    <mergeCell ref="O21:Q21"/>
    <mergeCell ref="C22:G22"/>
    <mergeCell ref="O22:Q22"/>
    <mergeCell ref="C24:G24"/>
    <mergeCell ref="O24:Q24"/>
    <mergeCell ref="D27:J27"/>
    <mergeCell ref="D28:J28"/>
    <mergeCell ref="C23:G23"/>
    <mergeCell ref="O23:Q23"/>
  </mergeCells>
  <phoneticPr fontId="20"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115"/>
  <sheetViews>
    <sheetView topLeftCell="A22" workbookViewId="0">
      <selection activeCell="E29" sqref="E29"/>
    </sheetView>
  </sheetViews>
  <sheetFormatPr defaultColWidth="9" defaultRowHeight="15.6"/>
  <cols>
    <col min="1" max="1" width="3.88671875" style="57" customWidth="1"/>
    <col min="2" max="2" width="4.88671875" style="57" customWidth="1"/>
    <col min="3" max="3" width="10" style="57" customWidth="1"/>
    <col min="4" max="4" width="8.44140625" style="57" customWidth="1"/>
    <col min="5" max="5" width="50.88671875" style="57" customWidth="1"/>
    <col min="6" max="6" width="10.109375" style="57" bestFit="1" customWidth="1"/>
    <col min="7" max="10" width="7.109375" style="57" customWidth="1"/>
    <col min="11" max="12" width="8.44140625" style="57" bestFit="1" customWidth="1"/>
    <col min="13" max="16" width="8.44140625" style="57" customWidth="1"/>
    <col min="17" max="18" width="8.44140625" style="57" bestFit="1" customWidth="1"/>
    <col min="19" max="19" width="7.109375" style="57" customWidth="1"/>
    <col min="20" max="20" width="8.44140625" style="57" bestFit="1" customWidth="1"/>
    <col min="21" max="21" width="7.109375" style="57" customWidth="1"/>
    <col min="22" max="16384" width="9" style="57"/>
  </cols>
  <sheetData>
    <row r="1" spans="1:21" ht="19.8">
      <c r="A1" s="55" t="s">
        <v>413</v>
      </c>
      <c r="B1" s="56"/>
      <c r="C1" s="56"/>
      <c r="D1" s="56"/>
      <c r="E1" s="56"/>
      <c r="F1" s="56"/>
      <c r="G1" s="56"/>
      <c r="H1" s="56"/>
      <c r="I1" s="56"/>
      <c r="J1" s="56"/>
      <c r="K1" s="56"/>
      <c r="T1" s="56"/>
      <c r="U1" s="56"/>
    </row>
    <row r="2" spans="1:21">
      <c r="A2" s="58"/>
      <c r="B2" s="59"/>
      <c r="C2" s="59"/>
      <c r="D2" s="59"/>
      <c r="E2" s="59"/>
      <c r="F2" s="59"/>
      <c r="G2" s="59"/>
      <c r="H2" s="59"/>
      <c r="I2" s="59"/>
      <c r="J2" s="59"/>
      <c r="K2" s="59"/>
      <c r="L2" s="59"/>
      <c r="M2" s="59"/>
      <c r="N2" s="59"/>
      <c r="O2" s="59"/>
      <c r="P2" s="59"/>
      <c r="Q2" s="59"/>
      <c r="R2" s="59"/>
      <c r="S2" s="59"/>
      <c r="T2" s="59"/>
      <c r="U2" s="59"/>
    </row>
    <row r="3" spans="1:21">
      <c r="A3" s="59"/>
      <c r="B3" s="59"/>
      <c r="C3" s="59"/>
      <c r="D3" s="59"/>
      <c r="E3" s="59"/>
      <c r="F3" s="59"/>
      <c r="G3" s="59"/>
      <c r="H3" s="59"/>
      <c r="I3" s="59"/>
      <c r="J3" s="59"/>
      <c r="K3" s="59"/>
      <c r="L3" s="59"/>
      <c r="M3" s="59"/>
      <c r="N3" s="59"/>
      <c r="O3" s="59"/>
      <c r="P3" s="59"/>
      <c r="Q3" s="59"/>
      <c r="R3" s="59"/>
      <c r="S3" s="59"/>
      <c r="T3" s="59"/>
      <c r="U3" s="59"/>
    </row>
    <row r="4" spans="1:21" s="60" customFormat="1" ht="16.2">
      <c r="A4" s="60" t="s">
        <v>78</v>
      </c>
      <c r="B4" s="60" t="s">
        <v>79</v>
      </c>
      <c r="F4" s="56"/>
      <c r="G4" s="56"/>
      <c r="H4" s="56"/>
      <c r="I4" s="56"/>
      <c r="J4" s="56"/>
      <c r="K4" s="56"/>
      <c r="L4" s="56"/>
      <c r="M4" s="56"/>
      <c r="N4" s="56"/>
      <c r="O4" s="56"/>
      <c r="P4" s="56"/>
      <c r="Q4" s="56"/>
      <c r="R4" s="56"/>
      <c r="S4" s="56"/>
      <c r="T4" s="56"/>
      <c r="U4" s="56"/>
    </row>
    <row r="5" spans="1:21" ht="16.2">
      <c r="B5" s="61" t="s">
        <v>80</v>
      </c>
      <c r="C5" s="56" t="s">
        <v>81</v>
      </c>
      <c r="D5" s="56"/>
      <c r="U5" s="62" t="s">
        <v>82</v>
      </c>
    </row>
    <row r="6" spans="1:21" ht="16.2">
      <c r="C6" s="365"/>
      <c r="D6" s="365"/>
      <c r="E6" s="365"/>
      <c r="F6" s="63" t="s">
        <v>83</v>
      </c>
      <c r="G6" s="63" t="s">
        <v>84</v>
      </c>
      <c r="H6" s="63" t="s">
        <v>85</v>
      </c>
      <c r="I6" s="63" t="s">
        <v>86</v>
      </c>
      <c r="J6" s="63" t="s">
        <v>87</v>
      </c>
      <c r="K6" s="64" t="s">
        <v>88</v>
      </c>
      <c r="L6" s="64" t="s">
        <v>89</v>
      </c>
      <c r="M6" s="64" t="s">
        <v>90</v>
      </c>
      <c r="N6" s="64" t="s">
        <v>91</v>
      </c>
      <c r="O6" s="64" t="s">
        <v>92</v>
      </c>
      <c r="P6" s="64" t="s">
        <v>93</v>
      </c>
      <c r="Q6" s="64" t="s">
        <v>94</v>
      </c>
      <c r="R6" s="64" t="s">
        <v>95</v>
      </c>
      <c r="S6" s="64" t="s">
        <v>96</v>
      </c>
      <c r="T6" s="64" t="s">
        <v>97</v>
      </c>
      <c r="U6" s="64" t="s">
        <v>98</v>
      </c>
    </row>
    <row r="7" spans="1:21">
      <c r="C7" s="364" t="s">
        <v>99</v>
      </c>
      <c r="D7" s="364" t="s">
        <v>100</v>
      </c>
      <c r="E7" s="364"/>
      <c r="F7" s="70"/>
      <c r="G7" s="66"/>
      <c r="H7" s="66"/>
      <c r="I7" s="66"/>
      <c r="J7" s="66"/>
      <c r="K7" s="66"/>
      <c r="L7" s="66"/>
      <c r="M7" s="66"/>
      <c r="N7" s="66"/>
      <c r="O7" s="66"/>
      <c r="P7" s="66"/>
      <c r="Q7" s="66"/>
      <c r="R7" s="66"/>
      <c r="S7" s="66"/>
      <c r="T7" s="66"/>
      <c r="U7" s="66"/>
    </row>
    <row r="8" spans="1:21">
      <c r="C8" s="364"/>
      <c r="D8" s="364" t="s">
        <v>101</v>
      </c>
      <c r="E8" s="364"/>
      <c r="F8" s="70"/>
      <c r="G8" s="66"/>
      <c r="H8" s="66"/>
      <c r="I8" s="66"/>
      <c r="J8" s="66"/>
      <c r="K8" s="66"/>
      <c r="L8" s="66"/>
      <c r="M8" s="66"/>
      <c r="N8" s="66"/>
      <c r="O8" s="66"/>
      <c r="P8" s="66"/>
      <c r="Q8" s="66"/>
      <c r="R8" s="66"/>
      <c r="S8" s="66"/>
      <c r="T8" s="66"/>
      <c r="U8" s="66"/>
    </row>
    <row r="9" spans="1:21" ht="15.6" customHeight="1">
      <c r="C9" s="364"/>
      <c r="D9" s="366" t="s">
        <v>362</v>
      </c>
      <c r="E9" s="367"/>
      <c r="F9" s="70"/>
      <c r="G9" s="66"/>
      <c r="H9" s="66"/>
      <c r="I9" s="66"/>
      <c r="J9" s="66"/>
      <c r="K9" s="66"/>
      <c r="L9" s="66"/>
      <c r="M9" s="66"/>
      <c r="N9" s="66"/>
      <c r="O9" s="66"/>
      <c r="P9" s="66"/>
      <c r="Q9" s="66"/>
      <c r="R9" s="66"/>
      <c r="S9" s="66"/>
      <c r="T9" s="66"/>
      <c r="U9" s="66"/>
    </row>
    <row r="10" spans="1:21" ht="15.6" customHeight="1">
      <c r="C10" s="364"/>
      <c r="D10" s="366" t="s">
        <v>364</v>
      </c>
      <c r="E10" s="367"/>
      <c r="F10" s="70"/>
      <c r="G10" s="66"/>
      <c r="H10" s="66"/>
      <c r="I10" s="66"/>
      <c r="J10" s="66"/>
      <c r="K10" s="66"/>
      <c r="L10" s="66"/>
      <c r="M10" s="66"/>
      <c r="N10" s="66"/>
      <c r="O10" s="66"/>
      <c r="P10" s="66"/>
      <c r="Q10" s="66"/>
      <c r="R10" s="66"/>
      <c r="S10" s="66"/>
      <c r="T10" s="66"/>
      <c r="U10" s="66"/>
    </row>
    <row r="11" spans="1:21">
      <c r="C11" s="364" t="s">
        <v>102</v>
      </c>
      <c r="D11" s="364" t="s">
        <v>103</v>
      </c>
      <c r="E11" s="364"/>
      <c r="F11" s="70"/>
      <c r="G11" s="66"/>
      <c r="H11" s="66"/>
      <c r="I11" s="66"/>
      <c r="J11" s="66"/>
      <c r="K11" s="66"/>
      <c r="L11" s="66"/>
      <c r="M11" s="66"/>
      <c r="N11" s="66"/>
      <c r="O11" s="66"/>
      <c r="P11" s="66"/>
      <c r="Q11" s="66"/>
      <c r="R11" s="66"/>
      <c r="S11" s="66"/>
      <c r="T11" s="66"/>
      <c r="U11" s="66"/>
    </row>
    <row r="12" spans="1:21">
      <c r="C12" s="364"/>
      <c r="D12" s="364" t="s">
        <v>101</v>
      </c>
      <c r="E12" s="364"/>
      <c r="F12" s="70"/>
      <c r="G12" s="66"/>
      <c r="H12" s="66"/>
      <c r="I12" s="66"/>
      <c r="J12" s="66"/>
      <c r="K12" s="66"/>
      <c r="L12" s="66"/>
      <c r="M12" s="66"/>
      <c r="N12" s="66"/>
      <c r="O12" s="66"/>
      <c r="P12" s="66"/>
      <c r="Q12" s="66"/>
      <c r="R12" s="66"/>
      <c r="S12" s="66"/>
      <c r="T12" s="66"/>
      <c r="U12" s="66"/>
    </row>
    <row r="13" spans="1:21">
      <c r="C13" s="503" t="s">
        <v>628</v>
      </c>
      <c r="D13" s="504"/>
      <c r="E13" s="504"/>
      <c r="F13" s="70"/>
      <c r="G13" s="66"/>
      <c r="H13" s="66"/>
      <c r="I13" s="66"/>
      <c r="J13" s="66"/>
      <c r="K13" s="66"/>
      <c r="L13" s="66"/>
      <c r="M13" s="66"/>
      <c r="N13" s="66"/>
      <c r="O13" s="66"/>
      <c r="P13" s="66"/>
      <c r="Q13" s="66"/>
      <c r="R13" s="66"/>
      <c r="S13" s="66"/>
      <c r="T13" s="66"/>
      <c r="U13" s="66"/>
    </row>
    <row r="14" spans="1:21">
      <c r="C14" s="368" t="s">
        <v>104</v>
      </c>
      <c r="D14" s="368"/>
      <c r="E14" s="368"/>
      <c r="F14" s="70"/>
      <c r="G14" s="67">
        <f t="shared" ref="G14:U14" si="0">SUM(G7:G13)</f>
        <v>0</v>
      </c>
      <c r="H14" s="67">
        <f t="shared" si="0"/>
        <v>0</v>
      </c>
      <c r="I14" s="67">
        <f t="shared" si="0"/>
        <v>0</v>
      </c>
      <c r="J14" s="67">
        <f t="shared" si="0"/>
        <v>0</v>
      </c>
      <c r="K14" s="67">
        <f t="shared" si="0"/>
        <v>0</v>
      </c>
      <c r="L14" s="67">
        <f t="shared" si="0"/>
        <v>0</v>
      </c>
      <c r="M14" s="67">
        <f t="shared" si="0"/>
        <v>0</v>
      </c>
      <c r="N14" s="67">
        <f t="shared" si="0"/>
        <v>0</v>
      </c>
      <c r="O14" s="67">
        <f t="shared" si="0"/>
        <v>0</v>
      </c>
      <c r="P14" s="67">
        <f t="shared" si="0"/>
        <v>0</v>
      </c>
      <c r="Q14" s="67">
        <f t="shared" si="0"/>
        <v>0</v>
      </c>
      <c r="R14" s="67">
        <f t="shared" si="0"/>
        <v>0</v>
      </c>
      <c r="S14" s="67">
        <f t="shared" si="0"/>
        <v>0</v>
      </c>
      <c r="T14" s="67">
        <f t="shared" si="0"/>
        <v>0</v>
      </c>
      <c r="U14" s="67">
        <f t="shared" si="0"/>
        <v>0</v>
      </c>
    </row>
    <row r="15" spans="1:21">
      <c r="C15" s="364" t="s">
        <v>105</v>
      </c>
      <c r="D15" s="364"/>
      <c r="E15" s="364"/>
      <c r="F15" s="70"/>
      <c r="G15" s="66"/>
      <c r="H15" s="66"/>
      <c r="I15" s="66"/>
      <c r="J15" s="66"/>
      <c r="K15" s="66"/>
      <c r="L15" s="66"/>
      <c r="M15" s="66"/>
      <c r="N15" s="66"/>
      <c r="O15" s="66"/>
      <c r="P15" s="66"/>
      <c r="Q15" s="66"/>
      <c r="R15" s="66"/>
      <c r="S15" s="66"/>
      <c r="T15" s="66"/>
      <c r="U15" s="66"/>
    </row>
    <row r="16" spans="1:21" ht="16.2">
      <c r="C16" s="364" t="s">
        <v>106</v>
      </c>
      <c r="D16" s="364"/>
      <c r="E16" s="65" t="s">
        <v>107</v>
      </c>
      <c r="F16" s="70"/>
      <c r="G16" s="66"/>
      <c r="H16" s="66"/>
      <c r="I16" s="66"/>
      <c r="J16" s="66"/>
      <c r="K16" s="66"/>
      <c r="L16" s="66"/>
      <c r="M16" s="66"/>
      <c r="N16" s="66"/>
      <c r="O16" s="66"/>
      <c r="P16" s="66"/>
      <c r="Q16" s="66"/>
      <c r="R16" s="66"/>
      <c r="S16" s="66"/>
      <c r="T16" s="66"/>
      <c r="U16" s="66"/>
    </row>
    <row r="17" spans="2:21" ht="32.4">
      <c r="C17" s="364"/>
      <c r="D17" s="364"/>
      <c r="E17" s="65" t="s">
        <v>108</v>
      </c>
      <c r="F17" s="70"/>
      <c r="G17" s="66"/>
      <c r="H17" s="66"/>
      <c r="I17" s="66"/>
      <c r="J17" s="66"/>
      <c r="K17" s="66"/>
      <c r="L17" s="66"/>
      <c r="M17" s="66"/>
      <c r="N17" s="66"/>
      <c r="O17" s="66"/>
      <c r="P17" s="66"/>
      <c r="Q17" s="66"/>
      <c r="R17" s="66"/>
      <c r="S17" s="66"/>
      <c r="T17" s="66"/>
      <c r="U17" s="66"/>
    </row>
    <row r="18" spans="2:21">
      <c r="C18" s="503" t="s">
        <v>629</v>
      </c>
      <c r="D18" s="504"/>
      <c r="E18" s="504"/>
      <c r="F18" s="70"/>
      <c r="G18" s="66"/>
      <c r="H18" s="66"/>
      <c r="I18" s="66"/>
      <c r="J18" s="66"/>
      <c r="K18" s="66"/>
      <c r="L18" s="66"/>
      <c r="M18" s="66"/>
      <c r="N18" s="66"/>
      <c r="O18" s="66"/>
      <c r="P18" s="66"/>
      <c r="Q18" s="66"/>
      <c r="R18" s="66"/>
      <c r="S18" s="66"/>
      <c r="T18" s="66"/>
      <c r="U18" s="66"/>
    </row>
    <row r="19" spans="2:21">
      <c r="C19" s="368" t="s">
        <v>109</v>
      </c>
      <c r="D19" s="368"/>
      <c r="E19" s="368"/>
      <c r="F19" s="70"/>
      <c r="G19" s="67">
        <f t="shared" ref="G19:U19" si="1">SUM(G15:G18)</f>
        <v>0</v>
      </c>
      <c r="H19" s="67">
        <f t="shared" si="1"/>
        <v>0</v>
      </c>
      <c r="I19" s="67">
        <f t="shared" si="1"/>
        <v>0</v>
      </c>
      <c r="J19" s="67">
        <f t="shared" si="1"/>
        <v>0</v>
      </c>
      <c r="K19" s="67">
        <f t="shared" si="1"/>
        <v>0</v>
      </c>
      <c r="L19" s="67">
        <f t="shared" si="1"/>
        <v>0</v>
      </c>
      <c r="M19" s="67">
        <f t="shared" si="1"/>
        <v>0</v>
      </c>
      <c r="N19" s="67">
        <f t="shared" si="1"/>
        <v>0</v>
      </c>
      <c r="O19" s="67">
        <f t="shared" si="1"/>
        <v>0</v>
      </c>
      <c r="P19" s="67">
        <f t="shared" si="1"/>
        <v>0</v>
      </c>
      <c r="Q19" s="67">
        <f t="shared" si="1"/>
        <v>0</v>
      </c>
      <c r="R19" s="67">
        <f t="shared" si="1"/>
        <v>0</v>
      </c>
      <c r="S19" s="67">
        <f t="shared" si="1"/>
        <v>0</v>
      </c>
      <c r="T19" s="67">
        <f t="shared" si="1"/>
        <v>0</v>
      </c>
      <c r="U19" s="67">
        <f t="shared" si="1"/>
        <v>0</v>
      </c>
    </row>
    <row r="20" spans="2:21" ht="15" customHeight="1">
      <c r="C20" s="364" t="s">
        <v>110</v>
      </c>
      <c r="D20" s="364"/>
      <c r="E20" s="364"/>
      <c r="F20" s="70"/>
      <c r="G20" s="66"/>
      <c r="H20" s="66"/>
      <c r="I20" s="66"/>
      <c r="J20" s="66"/>
      <c r="K20" s="66"/>
      <c r="L20" s="66"/>
      <c r="M20" s="66"/>
      <c r="N20" s="66"/>
      <c r="O20" s="66"/>
      <c r="P20" s="66"/>
      <c r="Q20" s="66"/>
      <c r="R20" s="66"/>
      <c r="S20" s="66"/>
      <c r="T20" s="66"/>
      <c r="U20" s="66"/>
    </row>
    <row r="21" spans="2:21" ht="16.2">
      <c r="C21" s="366" t="s">
        <v>111</v>
      </c>
      <c r="D21" s="367"/>
      <c r="E21" s="65" t="s">
        <v>112</v>
      </c>
      <c r="F21" s="70"/>
      <c r="G21" s="66"/>
      <c r="H21" s="66"/>
      <c r="I21" s="66"/>
      <c r="J21" s="66"/>
      <c r="K21" s="66"/>
      <c r="L21" s="66"/>
      <c r="M21" s="66"/>
      <c r="N21" s="66"/>
      <c r="O21" s="66"/>
      <c r="P21" s="66"/>
      <c r="Q21" s="66"/>
      <c r="R21" s="66"/>
      <c r="S21" s="66"/>
      <c r="T21" s="66"/>
      <c r="U21" s="66"/>
    </row>
    <row r="22" spans="2:21">
      <c r="C22" s="364" t="s">
        <v>113</v>
      </c>
      <c r="D22" s="364"/>
      <c r="E22" s="364"/>
      <c r="F22" s="70"/>
      <c r="G22" s="66"/>
      <c r="H22" s="66"/>
      <c r="I22" s="66"/>
      <c r="J22" s="66"/>
      <c r="K22" s="66"/>
      <c r="L22" s="66"/>
      <c r="M22" s="66"/>
      <c r="N22" s="66"/>
      <c r="O22" s="66"/>
      <c r="P22" s="66"/>
      <c r="Q22" s="66"/>
      <c r="R22" s="66"/>
      <c r="S22" s="66"/>
      <c r="T22" s="66"/>
      <c r="U22" s="66"/>
    </row>
    <row r="23" spans="2:21">
      <c r="C23" s="368" t="s">
        <v>114</v>
      </c>
      <c r="D23" s="368"/>
      <c r="E23" s="368"/>
      <c r="F23" s="70"/>
      <c r="G23" s="67">
        <f t="shared" ref="G23:U23" si="2">SUM(G20:G22)</f>
        <v>0</v>
      </c>
      <c r="H23" s="67">
        <f t="shared" si="2"/>
        <v>0</v>
      </c>
      <c r="I23" s="67">
        <f t="shared" si="2"/>
        <v>0</v>
      </c>
      <c r="J23" s="67">
        <f t="shared" si="2"/>
        <v>0</v>
      </c>
      <c r="K23" s="67">
        <f t="shared" si="2"/>
        <v>0</v>
      </c>
      <c r="L23" s="67">
        <f t="shared" si="2"/>
        <v>0</v>
      </c>
      <c r="M23" s="67">
        <f t="shared" si="2"/>
        <v>0</v>
      </c>
      <c r="N23" s="67">
        <f t="shared" si="2"/>
        <v>0</v>
      </c>
      <c r="O23" s="67">
        <f t="shared" si="2"/>
        <v>0</v>
      </c>
      <c r="P23" s="67">
        <f t="shared" si="2"/>
        <v>0</v>
      </c>
      <c r="Q23" s="67">
        <f t="shared" si="2"/>
        <v>0</v>
      </c>
      <c r="R23" s="67">
        <f t="shared" si="2"/>
        <v>0</v>
      </c>
      <c r="S23" s="67">
        <f t="shared" si="2"/>
        <v>0</v>
      </c>
      <c r="T23" s="67">
        <f t="shared" si="2"/>
        <v>0</v>
      </c>
      <c r="U23" s="67">
        <f t="shared" si="2"/>
        <v>0</v>
      </c>
    </row>
    <row r="24" spans="2:21">
      <c r="C24" s="364" t="s">
        <v>269</v>
      </c>
      <c r="D24" s="364"/>
      <c r="E24" s="364"/>
      <c r="F24" s="70"/>
      <c r="G24" s="66"/>
      <c r="H24" s="66"/>
      <c r="I24" s="66"/>
      <c r="J24" s="66"/>
      <c r="K24" s="66"/>
      <c r="L24" s="66"/>
      <c r="M24" s="66"/>
      <c r="N24" s="66"/>
      <c r="O24" s="66"/>
      <c r="P24" s="66"/>
      <c r="Q24" s="66"/>
      <c r="R24" s="66"/>
      <c r="S24" s="66"/>
      <c r="T24" s="66"/>
      <c r="U24" s="66"/>
    </row>
    <row r="25" spans="2:21">
      <c r="C25" s="368" t="s">
        <v>115</v>
      </c>
      <c r="D25" s="368"/>
      <c r="E25" s="368"/>
      <c r="F25" s="70"/>
      <c r="G25" s="67">
        <f>G14+G19+G23+G24</f>
        <v>0</v>
      </c>
      <c r="H25" s="67">
        <f t="shared" ref="H25:U25" si="3">H14+H19+H23+H24</f>
        <v>0</v>
      </c>
      <c r="I25" s="67">
        <f t="shared" si="3"/>
        <v>0</v>
      </c>
      <c r="J25" s="67">
        <f t="shared" si="3"/>
        <v>0</v>
      </c>
      <c r="K25" s="67">
        <f t="shared" si="3"/>
        <v>0</v>
      </c>
      <c r="L25" s="67">
        <f t="shared" si="3"/>
        <v>0</v>
      </c>
      <c r="M25" s="67">
        <f t="shared" si="3"/>
        <v>0</v>
      </c>
      <c r="N25" s="67">
        <f t="shared" si="3"/>
        <v>0</v>
      </c>
      <c r="O25" s="67">
        <f t="shared" si="3"/>
        <v>0</v>
      </c>
      <c r="P25" s="67">
        <f t="shared" si="3"/>
        <v>0</v>
      </c>
      <c r="Q25" s="67">
        <f t="shared" si="3"/>
        <v>0</v>
      </c>
      <c r="R25" s="67">
        <f t="shared" si="3"/>
        <v>0</v>
      </c>
      <c r="S25" s="67">
        <f t="shared" si="3"/>
        <v>0</v>
      </c>
      <c r="T25" s="67">
        <f t="shared" si="3"/>
        <v>0</v>
      </c>
      <c r="U25" s="67">
        <f t="shared" si="3"/>
        <v>0</v>
      </c>
    </row>
    <row r="26" spans="2:21" ht="16.2">
      <c r="C26" s="368" t="s">
        <v>116</v>
      </c>
      <c r="D26" s="368"/>
      <c r="E26" s="159" t="s">
        <v>270</v>
      </c>
      <c r="F26" s="70"/>
      <c r="G26" s="66"/>
      <c r="H26" s="66"/>
      <c r="I26" s="66"/>
      <c r="J26" s="66"/>
      <c r="K26" s="66"/>
      <c r="L26" s="66"/>
      <c r="M26" s="66"/>
      <c r="N26" s="66"/>
      <c r="O26" s="66"/>
      <c r="P26" s="66"/>
      <c r="Q26" s="66"/>
      <c r="R26" s="66"/>
      <c r="S26" s="66"/>
      <c r="T26" s="66"/>
      <c r="U26" s="66"/>
    </row>
    <row r="27" spans="2:21" ht="32.4">
      <c r="C27" s="368"/>
      <c r="D27" s="368"/>
      <c r="E27" s="159" t="s">
        <v>271</v>
      </c>
      <c r="F27" s="70"/>
      <c r="G27" s="66"/>
      <c r="H27" s="66"/>
      <c r="I27" s="66"/>
      <c r="J27" s="66"/>
      <c r="K27" s="66"/>
      <c r="L27" s="66"/>
      <c r="M27" s="66"/>
      <c r="N27" s="66"/>
      <c r="O27" s="66"/>
      <c r="P27" s="66"/>
      <c r="Q27" s="66"/>
      <c r="R27" s="66"/>
      <c r="S27" s="66"/>
      <c r="T27" s="66"/>
      <c r="U27" s="66"/>
    </row>
    <row r="28" spans="2:21" ht="16.2">
      <c r="C28" s="368"/>
      <c r="D28" s="368"/>
      <c r="E28" s="502" t="s">
        <v>134</v>
      </c>
      <c r="F28" s="70"/>
      <c r="G28" s="66"/>
      <c r="H28" s="66"/>
      <c r="I28" s="66"/>
      <c r="J28" s="66"/>
      <c r="K28" s="66"/>
      <c r="L28" s="66"/>
      <c r="M28" s="66"/>
      <c r="N28" s="66"/>
      <c r="O28" s="66"/>
      <c r="P28" s="66"/>
      <c r="Q28" s="66"/>
      <c r="R28" s="66"/>
      <c r="S28" s="66"/>
      <c r="T28" s="66"/>
      <c r="U28" s="66"/>
    </row>
    <row r="29" spans="2:21" ht="32.4">
      <c r="C29" s="368"/>
      <c r="D29" s="368"/>
      <c r="E29" s="505" t="s">
        <v>630</v>
      </c>
      <c r="F29" s="70"/>
      <c r="G29" s="66"/>
      <c r="H29" s="66"/>
      <c r="I29" s="66"/>
      <c r="J29" s="66"/>
      <c r="K29" s="66"/>
      <c r="L29" s="66"/>
      <c r="M29" s="66"/>
      <c r="N29" s="66"/>
      <c r="O29" s="66"/>
      <c r="P29" s="66"/>
      <c r="Q29" s="66"/>
      <c r="R29" s="66"/>
      <c r="S29" s="66"/>
      <c r="T29" s="66"/>
      <c r="U29" s="66"/>
    </row>
    <row r="30" spans="2:21" ht="16.2">
      <c r="B30" s="61" t="s">
        <v>118</v>
      </c>
      <c r="C30" s="56" t="s">
        <v>119</v>
      </c>
      <c r="D30" s="56"/>
      <c r="E30" s="69"/>
    </row>
    <row r="31" spans="2:21" ht="16.2">
      <c r="C31" s="369"/>
      <c r="D31" s="370"/>
      <c r="E31" s="371"/>
      <c r="F31" s="63" t="s">
        <v>83</v>
      </c>
      <c r="G31" s="63" t="s">
        <v>84</v>
      </c>
      <c r="H31" s="63" t="s">
        <v>85</v>
      </c>
      <c r="I31" s="63" t="s">
        <v>86</v>
      </c>
      <c r="J31" s="63" t="s">
        <v>87</v>
      </c>
      <c r="K31" s="64" t="s">
        <v>88</v>
      </c>
      <c r="L31" s="64" t="s">
        <v>89</v>
      </c>
      <c r="M31" s="64" t="s">
        <v>90</v>
      </c>
      <c r="N31" s="64" t="s">
        <v>91</v>
      </c>
      <c r="O31" s="64" t="s">
        <v>92</v>
      </c>
      <c r="P31" s="64" t="s">
        <v>93</v>
      </c>
      <c r="Q31" s="64" t="s">
        <v>94</v>
      </c>
      <c r="R31" s="64" t="s">
        <v>95</v>
      </c>
      <c r="S31" s="64" t="s">
        <v>96</v>
      </c>
      <c r="T31" s="64" t="s">
        <v>97</v>
      </c>
      <c r="U31" s="64" t="s">
        <v>98</v>
      </c>
    </row>
    <row r="32" spans="2:21">
      <c r="C32" s="364" t="s">
        <v>120</v>
      </c>
      <c r="D32" s="364"/>
      <c r="E32" s="364"/>
      <c r="F32" s="70"/>
      <c r="G32" s="66"/>
      <c r="H32" s="66"/>
      <c r="I32" s="66"/>
      <c r="J32" s="66"/>
      <c r="K32" s="66"/>
      <c r="L32" s="66"/>
      <c r="M32" s="66"/>
      <c r="N32" s="66"/>
      <c r="O32" s="66"/>
      <c r="P32" s="66"/>
      <c r="Q32" s="66"/>
      <c r="R32" s="66"/>
      <c r="S32" s="66"/>
      <c r="T32" s="66"/>
      <c r="U32" s="66"/>
    </row>
    <row r="33" spans="2:21" ht="16.5" customHeight="1">
      <c r="C33" s="373" t="s">
        <v>121</v>
      </c>
      <c r="D33" s="374"/>
      <c r="E33" s="68" t="s">
        <v>122</v>
      </c>
      <c r="F33" s="70"/>
      <c r="G33" s="66"/>
      <c r="H33" s="66"/>
      <c r="I33" s="66"/>
      <c r="J33" s="66"/>
      <c r="K33" s="66"/>
      <c r="L33" s="66"/>
      <c r="M33" s="66"/>
      <c r="N33" s="66"/>
      <c r="O33" s="66"/>
      <c r="P33" s="66"/>
      <c r="Q33" s="66"/>
      <c r="R33" s="66"/>
      <c r="S33" s="66"/>
      <c r="T33" s="66"/>
      <c r="U33" s="66"/>
    </row>
    <row r="34" spans="2:21" ht="16.2">
      <c r="C34" s="375"/>
      <c r="D34" s="376"/>
      <c r="E34" s="68" t="s">
        <v>123</v>
      </c>
      <c r="F34" s="70"/>
      <c r="G34" s="66"/>
      <c r="H34" s="66"/>
      <c r="I34" s="66"/>
      <c r="J34" s="66"/>
      <c r="K34" s="66"/>
      <c r="L34" s="66"/>
      <c r="M34" s="66"/>
      <c r="N34" s="66"/>
      <c r="O34" s="66"/>
      <c r="P34" s="66"/>
      <c r="Q34" s="66"/>
      <c r="R34" s="66"/>
      <c r="S34" s="66"/>
      <c r="T34" s="66"/>
      <c r="U34" s="66"/>
    </row>
    <row r="35" spans="2:21" ht="16.2">
      <c r="C35" s="375"/>
      <c r="D35" s="376"/>
      <c r="E35" s="68" t="s">
        <v>124</v>
      </c>
      <c r="F35" s="70"/>
      <c r="G35" s="66"/>
      <c r="H35" s="66"/>
      <c r="I35" s="66"/>
      <c r="J35" s="66"/>
      <c r="K35" s="66"/>
      <c r="L35" s="66"/>
      <c r="M35" s="66"/>
      <c r="N35" s="66"/>
      <c r="O35" s="66"/>
      <c r="P35" s="66"/>
      <c r="Q35" s="66"/>
      <c r="R35" s="66"/>
      <c r="S35" s="66"/>
      <c r="T35" s="66"/>
      <c r="U35" s="66"/>
    </row>
    <row r="36" spans="2:21" ht="39.6" customHeight="1">
      <c r="C36" s="377"/>
      <c r="D36" s="378"/>
      <c r="E36" s="160" t="s">
        <v>272</v>
      </c>
      <c r="F36" s="70"/>
      <c r="G36" s="66"/>
      <c r="H36" s="66"/>
      <c r="I36" s="66"/>
      <c r="J36" s="66"/>
      <c r="K36" s="66"/>
      <c r="L36" s="66"/>
      <c r="M36" s="66"/>
      <c r="N36" s="66"/>
      <c r="O36" s="66"/>
      <c r="P36" s="66"/>
      <c r="Q36" s="66"/>
      <c r="R36" s="66"/>
      <c r="S36" s="66"/>
      <c r="T36" s="66"/>
      <c r="U36" s="66"/>
    </row>
    <row r="37" spans="2:21" ht="15.75" customHeight="1">
      <c r="C37" s="366" t="s">
        <v>353</v>
      </c>
      <c r="D37" s="379"/>
      <c r="E37" s="367"/>
      <c r="F37" s="66"/>
      <c r="G37" s="67">
        <f>G32+G33-SUM(G34:G35)+G36</f>
        <v>0</v>
      </c>
      <c r="H37" s="67">
        <f t="shared" ref="H37:U37" si="4">H32+H33-SUM(H34:H35)+H36</f>
        <v>0</v>
      </c>
      <c r="I37" s="67">
        <f t="shared" si="4"/>
        <v>0</v>
      </c>
      <c r="J37" s="67">
        <f t="shared" si="4"/>
        <v>0</v>
      </c>
      <c r="K37" s="67">
        <f t="shared" si="4"/>
        <v>0</v>
      </c>
      <c r="L37" s="67">
        <f t="shared" si="4"/>
        <v>0</v>
      </c>
      <c r="M37" s="67">
        <f t="shared" si="4"/>
        <v>0</v>
      </c>
      <c r="N37" s="67">
        <f t="shared" si="4"/>
        <v>0</v>
      </c>
      <c r="O37" s="67">
        <f t="shared" si="4"/>
        <v>0</v>
      </c>
      <c r="P37" s="67">
        <f t="shared" si="4"/>
        <v>0</v>
      </c>
      <c r="Q37" s="67">
        <f t="shared" si="4"/>
        <v>0</v>
      </c>
      <c r="R37" s="67">
        <f t="shared" si="4"/>
        <v>0</v>
      </c>
      <c r="S37" s="67">
        <f t="shared" si="4"/>
        <v>0</v>
      </c>
      <c r="T37" s="67">
        <f t="shared" si="4"/>
        <v>0</v>
      </c>
      <c r="U37" s="67">
        <f t="shared" si="4"/>
        <v>0</v>
      </c>
    </row>
    <row r="38" spans="2:21" ht="16.2">
      <c r="B38" s="61" t="s">
        <v>125</v>
      </c>
      <c r="C38" s="56" t="s">
        <v>126</v>
      </c>
      <c r="D38" s="56"/>
    </row>
    <row r="39" spans="2:21" ht="16.2">
      <c r="B39" s="71"/>
      <c r="C39" s="365"/>
      <c r="D39" s="365"/>
      <c r="E39" s="365"/>
      <c r="F39" s="63" t="s">
        <v>83</v>
      </c>
      <c r="G39" s="63" t="s">
        <v>84</v>
      </c>
      <c r="H39" s="63" t="s">
        <v>85</v>
      </c>
      <c r="I39" s="63" t="s">
        <v>86</v>
      </c>
      <c r="J39" s="63" t="s">
        <v>87</v>
      </c>
      <c r="K39" s="64" t="s">
        <v>88</v>
      </c>
      <c r="L39" s="64" t="s">
        <v>89</v>
      </c>
      <c r="M39" s="64" t="s">
        <v>90</v>
      </c>
      <c r="N39" s="64" t="s">
        <v>91</v>
      </c>
      <c r="O39" s="64" t="s">
        <v>92</v>
      </c>
      <c r="P39" s="64" t="s">
        <v>93</v>
      </c>
      <c r="Q39" s="64" t="s">
        <v>94</v>
      </c>
      <c r="R39" s="64" t="s">
        <v>95</v>
      </c>
      <c r="S39" s="64" t="s">
        <v>96</v>
      </c>
      <c r="T39" s="64" t="s">
        <v>97</v>
      </c>
      <c r="U39" s="64" t="s">
        <v>98</v>
      </c>
    </row>
    <row r="40" spans="2:21">
      <c r="C40" s="364" t="s">
        <v>127</v>
      </c>
      <c r="D40" s="364"/>
      <c r="E40" s="364"/>
      <c r="F40" s="70"/>
      <c r="G40" s="67">
        <f>F52</f>
        <v>0</v>
      </c>
      <c r="H40" s="66"/>
      <c r="I40" s="66"/>
      <c r="J40" s="66"/>
      <c r="K40" s="66"/>
      <c r="L40" s="66"/>
      <c r="M40" s="66"/>
      <c r="N40" s="66"/>
      <c r="O40" s="66"/>
      <c r="P40" s="66"/>
      <c r="Q40" s="66"/>
      <c r="R40" s="66"/>
      <c r="S40" s="66"/>
      <c r="T40" s="66"/>
      <c r="U40" s="66"/>
    </row>
    <row r="41" spans="2:21" ht="16.5" customHeight="1">
      <c r="C41" s="468" t="s">
        <v>128</v>
      </c>
      <c r="D41" s="364" t="s">
        <v>129</v>
      </c>
      <c r="E41" s="65" t="s">
        <v>130</v>
      </c>
      <c r="F41" s="70"/>
      <c r="G41" s="66"/>
      <c r="H41" s="66"/>
      <c r="I41" s="66"/>
      <c r="J41" s="66"/>
      <c r="K41" s="66"/>
      <c r="L41" s="66"/>
      <c r="M41" s="66"/>
      <c r="N41" s="66"/>
      <c r="O41" s="66"/>
      <c r="P41" s="66"/>
      <c r="Q41" s="66"/>
      <c r="R41" s="66"/>
      <c r="S41" s="66"/>
      <c r="T41" s="66"/>
      <c r="U41" s="66"/>
    </row>
    <row r="42" spans="2:21" ht="16.2">
      <c r="C42" s="469"/>
      <c r="D42" s="364"/>
      <c r="E42" s="65" t="s">
        <v>131</v>
      </c>
      <c r="F42" s="70"/>
      <c r="G42" s="66"/>
      <c r="H42" s="66"/>
      <c r="I42" s="66"/>
      <c r="J42" s="66"/>
      <c r="K42" s="66"/>
      <c r="L42" s="66"/>
      <c r="M42" s="66"/>
      <c r="N42" s="66"/>
      <c r="O42" s="66"/>
      <c r="P42" s="66"/>
      <c r="Q42" s="66"/>
      <c r="R42" s="66"/>
      <c r="S42" s="66"/>
      <c r="T42" s="66"/>
      <c r="U42" s="66"/>
    </row>
    <row r="43" spans="2:21" ht="16.5" customHeight="1">
      <c r="C43" s="469"/>
      <c r="D43" s="381" t="s">
        <v>132</v>
      </c>
      <c r="E43" s="65" t="s">
        <v>122</v>
      </c>
      <c r="F43" s="70"/>
      <c r="G43" s="66"/>
      <c r="H43" s="66"/>
      <c r="I43" s="66"/>
      <c r="J43" s="66"/>
      <c r="K43" s="66"/>
      <c r="L43" s="66"/>
      <c r="M43" s="66"/>
      <c r="N43" s="66"/>
      <c r="O43" s="66"/>
      <c r="P43" s="66"/>
      <c r="Q43" s="66"/>
      <c r="R43" s="66"/>
      <c r="S43" s="66"/>
      <c r="T43" s="66"/>
      <c r="U43" s="66"/>
    </row>
    <row r="44" spans="2:21" ht="16.2">
      <c r="C44" s="469"/>
      <c r="D44" s="382"/>
      <c r="E44" s="65" t="s">
        <v>123</v>
      </c>
      <c r="F44" s="70"/>
      <c r="G44" s="66"/>
      <c r="H44" s="66"/>
      <c r="I44" s="66"/>
      <c r="J44" s="66"/>
      <c r="K44" s="66"/>
      <c r="L44" s="66"/>
      <c r="M44" s="66"/>
      <c r="N44" s="66"/>
      <c r="O44" s="66"/>
      <c r="P44" s="66"/>
      <c r="Q44" s="66"/>
      <c r="R44" s="66"/>
      <c r="S44" s="66"/>
      <c r="T44" s="66"/>
      <c r="U44" s="66"/>
    </row>
    <row r="45" spans="2:21" ht="16.2">
      <c r="C45" s="469"/>
      <c r="D45" s="382"/>
      <c r="E45" s="65" t="s">
        <v>124</v>
      </c>
      <c r="F45" s="70"/>
      <c r="G45" s="66"/>
      <c r="H45" s="66"/>
      <c r="I45" s="66"/>
      <c r="J45" s="66"/>
      <c r="K45" s="66"/>
      <c r="L45" s="66"/>
      <c r="M45" s="66"/>
      <c r="N45" s="66"/>
      <c r="O45" s="66"/>
      <c r="P45" s="66"/>
      <c r="Q45" s="66"/>
      <c r="R45" s="66"/>
      <c r="S45" s="66"/>
      <c r="T45" s="66"/>
      <c r="U45" s="66"/>
    </row>
    <row r="46" spans="2:21" ht="32.4">
      <c r="C46" s="469"/>
      <c r="D46" s="383"/>
      <c r="E46" s="160" t="s">
        <v>272</v>
      </c>
      <c r="F46" s="70"/>
      <c r="G46" s="66"/>
      <c r="H46" s="66"/>
      <c r="I46" s="66"/>
      <c r="J46" s="66"/>
      <c r="K46" s="66"/>
      <c r="L46" s="66"/>
      <c r="M46" s="66"/>
      <c r="N46" s="66"/>
      <c r="O46" s="66"/>
      <c r="P46" s="66"/>
      <c r="Q46" s="66"/>
      <c r="R46" s="66"/>
      <c r="S46" s="66"/>
      <c r="T46" s="66"/>
      <c r="U46" s="66"/>
    </row>
    <row r="47" spans="2:21" ht="20.25" customHeight="1">
      <c r="C47" s="469"/>
      <c r="D47" s="381" t="s">
        <v>133</v>
      </c>
      <c r="E47" s="159" t="s">
        <v>270</v>
      </c>
      <c r="F47" s="70"/>
      <c r="G47" s="66"/>
      <c r="H47" s="66"/>
      <c r="I47" s="66"/>
      <c r="J47" s="66"/>
      <c r="K47" s="66"/>
      <c r="L47" s="66"/>
      <c r="M47" s="66"/>
      <c r="N47" s="66"/>
      <c r="O47" s="66"/>
      <c r="P47" s="66"/>
      <c r="Q47" s="66"/>
      <c r="R47" s="66"/>
      <c r="S47" s="66"/>
      <c r="T47" s="66"/>
      <c r="U47" s="66"/>
    </row>
    <row r="48" spans="2:21" ht="32.4">
      <c r="C48" s="469"/>
      <c r="D48" s="382"/>
      <c r="E48" s="159" t="s">
        <v>272</v>
      </c>
      <c r="F48" s="70"/>
      <c r="G48" s="67">
        <f>-G46</f>
        <v>0</v>
      </c>
      <c r="H48" s="67">
        <f t="shared" ref="H48:U48" si="5">-H46</f>
        <v>0</v>
      </c>
      <c r="I48" s="67">
        <f t="shared" si="5"/>
        <v>0</v>
      </c>
      <c r="J48" s="67">
        <f t="shared" si="5"/>
        <v>0</v>
      </c>
      <c r="K48" s="67">
        <f t="shared" si="5"/>
        <v>0</v>
      </c>
      <c r="L48" s="67">
        <f t="shared" si="5"/>
        <v>0</v>
      </c>
      <c r="M48" s="67">
        <f t="shared" si="5"/>
        <v>0</v>
      </c>
      <c r="N48" s="67">
        <f t="shared" si="5"/>
        <v>0</v>
      </c>
      <c r="O48" s="67">
        <f t="shared" si="5"/>
        <v>0</v>
      </c>
      <c r="P48" s="67">
        <f t="shared" si="5"/>
        <v>0</v>
      </c>
      <c r="Q48" s="67">
        <f t="shared" si="5"/>
        <v>0</v>
      </c>
      <c r="R48" s="67">
        <f t="shared" si="5"/>
        <v>0</v>
      </c>
      <c r="S48" s="67">
        <f t="shared" si="5"/>
        <v>0</v>
      </c>
      <c r="T48" s="67">
        <f t="shared" si="5"/>
        <v>0</v>
      </c>
      <c r="U48" s="67">
        <f t="shared" si="5"/>
        <v>0</v>
      </c>
    </row>
    <row r="49" spans="2:21" ht="32.4">
      <c r="C49" s="469"/>
      <c r="D49" s="382"/>
      <c r="E49" s="160" t="s">
        <v>271</v>
      </c>
      <c r="F49" s="70"/>
      <c r="G49" s="66"/>
      <c r="H49" s="66"/>
      <c r="I49" s="66"/>
      <c r="J49" s="66"/>
      <c r="K49" s="66"/>
      <c r="L49" s="66"/>
      <c r="M49" s="66"/>
      <c r="N49" s="66"/>
      <c r="O49" s="66"/>
      <c r="P49" s="66"/>
      <c r="Q49" s="66"/>
      <c r="R49" s="66"/>
      <c r="S49" s="66"/>
      <c r="T49" s="66"/>
      <c r="U49" s="66"/>
    </row>
    <row r="50" spans="2:21" ht="21.75" customHeight="1">
      <c r="C50" s="469"/>
      <c r="D50" s="382"/>
      <c r="E50" s="65" t="s">
        <v>134</v>
      </c>
      <c r="F50" s="70"/>
      <c r="G50" s="66"/>
      <c r="H50" s="66"/>
      <c r="I50" s="66"/>
      <c r="J50" s="66"/>
      <c r="K50" s="66"/>
      <c r="L50" s="66"/>
      <c r="M50" s="66"/>
      <c r="N50" s="66"/>
      <c r="O50" s="66"/>
      <c r="P50" s="66"/>
      <c r="Q50" s="66"/>
      <c r="R50" s="66"/>
      <c r="S50" s="66"/>
      <c r="T50" s="66"/>
      <c r="U50" s="66"/>
    </row>
    <row r="51" spans="2:21" ht="32.4" customHeight="1">
      <c r="C51" s="500"/>
      <c r="D51" s="494"/>
      <c r="E51" s="505" t="s">
        <v>630</v>
      </c>
      <c r="F51" s="70"/>
      <c r="G51" s="66"/>
      <c r="H51" s="66"/>
      <c r="I51" s="66"/>
      <c r="J51" s="66"/>
      <c r="K51" s="66"/>
      <c r="L51" s="66"/>
      <c r="M51" s="66"/>
      <c r="N51" s="66"/>
      <c r="O51" s="66"/>
      <c r="P51" s="66"/>
      <c r="Q51" s="66"/>
      <c r="R51" s="66"/>
      <c r="S51" s="66"/>
      <c r="T51" s="66"/>
      <c r="U51" s="66"/>
    </row>
    <row r="52" spans="2:21">
      <c r="C52" s="364" t="s">
        <v>354</v>
      </c>
      <c r="D52" s="364"/>
      <c r="E52" s="364"/>
      <c r="F52" s="66"/>
      <c r="G52" s="67">
        <f>SUM(G40:G42)+(G43-SUM(G44:G45)+G46)+SUM(G47:G51)</f>
        <v>0</v>
      </c>
      <c r="H52" s="67">
        <f t="shared" ref="H52:U52" si="6">SUM(H40:H42)+(H43-SUM(H44:H45)+H46)+SUM(H47:H51)</f>
        <v>0</v>
      </c>
      <c r="I52" s="67">
        <f t="shared" si="6"/>
        <v>0</v>
      </c>
      <c r="J52" s="67">
        <f t="shared" si="6"/>
        <v>0</v>
      </c>
      <c r="K52" s="67">
        <f t="shared" si="6"/>
        <v>0</v>
      </c>
      <c r="L52" s="67">
        <f t="shared" si="6"/>
        <v>0</v>
      </c>
      <c r="M52" s="67">
        <f t="shared" si="6"/>
        <v>0</v>
      </c>
      <c r="N52" s="67">
        <f t="shared" si="6"/>
        <v>0</v>
      </c>
      <c r="O52" s="67">
        <f t="shared" si="6"/>
        <v>0</v>
      </c>
      <c r="P52" s="67">
        <f t="shared" si="6"/>
        <v>0</v>
      </c>
      <c r="Q52" s="67">
        <f t="shared" si="6"/>
        <v>0</v>
      </c>
      <c r="R52" s="67">
        <f t="shared" si="6"/>
        <v>0</v>
      </c>
      <c r="S52" s="67">
        <f t="shared" si="6"/>
        <v>0</v>
      </c>
      <c r="T52" s="67">
        <f t="shared" si="6"/>
        <v>0</v>
      </c>
      <c r="U52" s="67">
        <f t="shared" si="6"/>
        <v>0</v>
      </c>
    </row>
    <row r="53" spans="2:21" ht="16.2">
      <c r="B53" s="61" t="s">
        <v>135</v>
      </c>
      <c r="C53" s="56" t="s">
        <v>136</v>
      </c>
      <c r="D53" s="56"/>
      <c r="E53" s="56"/>
    </row>
    <row r="54" spans="2:21" ht="20.25" customHeight="1">
      <c r="C54" s="365"/>
      <c r="D54" s="365"/>
      <c r="E54" s="365"/>
      <c r="F54" s="63" t="s">
        <v>83</v>
      </c>
      <c r="G54" s="63" t="s">
        <v>84</v>
      </c>
      <c r="H54" s="63" t="s">
        <v>85</v>
      </c>
      <c r="I54" s="63" t="s">
        <v>86</v>
      </c>
      <c r="J54" s="63" t="s">
        <v>87</v>
      </c>
      <c r="K54" s="64" t="s">
        <v>88</v>
      </c>
      <c r="L54" s="64" t="s">
        <v>89</v>
      </c>
      <c r="M54" s="64" t="s">
        <v>90</v>
      </c>
      <c r="N54" s="64" t="s">
        <v>91</v>
      </c>
      <c r="O54" s="64" t="s">
        <v>92</v>
      </c>
      <c r="P54" s="64" t="s">
        <v>93</v>
      </c>
      <c r="Q54" s="64" t="s">
        <v>94</v>
      </c>
      <c r="R54" s="64" t="s">
        <v>95</v>
      </c>
      <c r="S54" s="64" t="s">
        <v>96</v>
      </c>
      <c r="T54" s="64" t="s">
        <v>97</v>
      </c>
      <c r="U54" s="64" t="s">
        <v>98</v>
      </c>
    </row>
    <row r="55" spans="2:21" ht="16.2">
      <c r="C55" s="372" t="s">
        <v>137</v>
      </c>
      <c r="D55" s="372"/>
      <c r="E55" s="372"/>
      <c r="F55" s="70"/>
      <c r="G55" s="67">
        <f>F66</f>
        <v>0</v>
      </c>
      <c r="H55" s="66"/>
      <c r="I55" s="66"/>
      <c r="J55" s="66"/>
      <c r="K55" s="66"/>
      <c r="L55" s="66"/>
      <c r="M55" s="66"/>
      <c r="N55" s="66"/>
      <c r="O55" s="66"/>
      <c r="P55" s="66"/>
      <c r="Q55" s="66"/>
      <c r="R55" s="66"/>
      <c r="S55" s="66"/>
      <c r="T55" s="66"/>
      <c r="U55" s="66"/>
    </row>
    <row r="56" spans="2:21" ht="16.5" customHeight="1">
      <c r="C56" s="373" t="s">
        <v>138</v>
      </c>
      <c r="D56" s="374"/>
      <c r="E56" s="73" t="s">
        <v>139</v>
      </c>
      <c r="F56" s="70"/>
      <c r="G56" s="66"/>
      <c r="H56" s="66"/>
      <c r="I56" s="66"/>
      <c r="J56" s="66"/>
      <c r="K56" s="66"/>
      <c r="L56" s="66"/>
      <c r="M56" s="66"/>
      <c r="N56" s="66"/>
      <c r="O56" s="66"/>
      <c r="P56" s="66"/>
      <c r="Q56" s="66"/>
      <c r="R56" s="66"/>
      <c r="S56" s="66"/>
      <c r="T56" s="66"/>
      <c r="U56" s="66"/>
    </row>
    <row r="57" spans="2:21" ht="16.2">
      <c r="C57" s="375"/>
      <c r="D57" s="376"/>
      <c r="E57" s="73" t="s">
        <v>140</v>
      </c>
      <c r="F57" s="70"/>
      <c r="G57" s="66"/>
      <c r="H57" s="66"/>
      <c r="I57" s="66"/>
      <c r="J57" s="66"/>
      <c r="K57" s="66"/>
      <c r="L57" s="66"/>
      <c r="M57" s="66"/>
      <c r="N57" s="66"/>
      <c r="O57" s="66"/>
      <c r="P57" s="66"/>
      <c r="Q57" s="66"/>
      <c r="R57" s="66"/>
      <c r="S57" s="66"/>
      <c r="T57" s="66"/>
      <c r="U57" s="66"/>
    </row>
    <row r="58" spans="2:21" ht="16.2">
      <c r="C58" s="375"/>
      <c r="D58" s="376"/>
      <c r="E58" s="73" t="s">
        <v>141</v>
      </c>
      <c r="F58" s="70"/>
      <c r="G58" s="66"/>
      <c r="H58" s="66"/>
      <c r="I58" s="66"/>
      <c r="J58" s="66"/>
      <c r="K58" s="66"/>
      <c r="L58" s="66"/>
      <c r="M58" s="66"/>
      <c r="N58" s="66"/>
      <c r="O58" s="66"/>
      <c r="P58" s="66"/>
      <c r="Q58" s="66"/>
      <c r="R58" s="66"/>
      <c r="S58" s="66"/>
      <c r="T58" s="66"/>
      <c r="U58" s="66"/>
    </row>
    <row r="59" spans="2:21" ht="16.2">
      <c r="C59" s="375"/>
      <c r="D59" s="376"/>
      <c r="E59" s="73" t="s">
        <v>142</v>
      </c>
      <c r="F59" s="70"/>
      <c r="G59" s="66"/>
      <c r="H59" s="66"/>
      <c r="I59" s="66"/>
      <c r="J59" s="66"/>
      <c r="K59" s="66"/>
      <c r="L59" s="66"/>
      <c r="M59" s="66"/>
      <c r="N59" s="66"/>
      <c r="O59" s="66"/>
      <c r="P59" s="66"/>
      <c r="Q59" s="66"/>
      <c r="R59" s="66"/>
      <c r="S59" s="66"/>
      <c r="T59" s="66"/>
      <c r="U59" s="66"/>
    </row>
    <row r="60" spans="2:21" ht="16.2">
      <c r="C60" s="375"/>
      <c r="D60" s="376"/>
      <c r="E60" s="73" t="s">
        <v>143</v>
      </c>
      <c r="F60" s="70"/>
      <c r="G60" s="66"/>
      <c r="H60" s="66"/>
      <c r="I60" s="66"/>
      <c r="J60" s="66"/>
      <c r="K60" s="66"/>
      <c r="L60" s="66"/>
      <c r="M60" s="66"/>
      <c r="N60" s="66"/>
      <c r="O60" s="66"/>
      <c r="P60" s="66"/>
      <c r="Q60" s="66"/>
      <c r="R60" s="66"/>
      <c r="S60" s="66"/>
      <c r="T60" s="66"/>
      <c r="U60" s="66"/>
    </row>
    <row r="61" spans="2:21" ht="16.2">
      <c r="C61" s="375"/>
      <c r="D61" s="376"/>
      <c r="E61" s="73" t="s">
        <v>144</v>
      </c>
      <c r="F61" s="70"/>
      <c r="G61" s="66"/>
      <c r="H61" s="66"/>
      <c r="I61" s="66"/>
      <c r="J61" s="66"/>
      <c r="K61" s="66"/>
      <c r="L61" s="66"/>
      <c r="M61" s="66"/>
      <c r="N61" s="66"/>
      <c r="O61" s="66"/>
      <c r="P61" s="66"/>
      <c r="Q61" s="66"/>
      <c r="R61" s="66"/>
      <c r="S61" s="66"/>
      <c r="T61" s="66"/>
      <c r="U61" s="66"/>
    </row>
    <row r="62" spans="2:21" ht="16.2">
      <c r="C62" s="375"/>
      <c r="D62" s="376"/>
      <c r="E62" s="73" t="s">
        <v>145</v>
      </c>
      <c r="F62" s="70"/>
      <c r="G62" s="66"/>
      <c r="H62" s="66"/>
      <c r="I62" s="66"/>
      <c r="J62" s="66"/>
      <c r="K62" s="66"/>
      <c r="L62" s="66"/>
      <c r="M62" s="66"/>
      <c r="N62" s="66"/>
      <c r="O62" s="66"/>
      <c r="P62" s="66"/>
      <c r="Q62" s="66"/>
      <c r="R62" s="66"/>
      <c r="S62" s="66"/>
      <c r="T62" s="66"/>
      <c r="U62" s="66"/>
    </row>
    <row r="63" spans="2:21" ht="16.2">
      <c r="C63" s="377"/>
      <c r="D63" s="378"/>
      <c r="E63" s="73" t="s">
        <v>146</v>
      </c>
      <c r="F63" s="70"/>
      <c r="G63" s="66"/>
      <c r="H63" s="66"/>
      <c r="I63" s="66"/>
      <c r="J63" s="66"/>
      <c r="K63" s="66"/>
      <c r="L63" s="66"/>
      <c r="M63" s="66"/>
      <c r="N63" s="66"/>
      <c r="O63" s="66"/>
      <c r="P63" s="66"/>
      <c r="Q63" s="66"/>
      <c r="R63" s="66"/>
      <c r="S63" s="66"/>
      <c r="T63" s="66"/>
      <c r="U63" s="66"/>
    </row>
    <row r="64" spans="2:21" ht="16.2">
      <c r="C64" s="372" t="s">
        <v>147</v>
      </c>
      <c r="D64" s="372"/>
      <c r="E64" s="372"/>
      <c r="F64" s="70"/>
      <c r="G64" s="66"/>
      <c r="H64" s="66"/>
      <c r="I64" s="66"/>
      <c r="J64" s="66"/>
      <c r="K64" s="66"/>
      <c r="L64" s="66"/>
      <c r="M64" s="66"/>
      <c r="N64" s="66"/>
      <c r="O64" s="66"/>
      <c r="P64" s="66"/>
      <c r="Q64" s="66"/>
      <c r="R64" s="66"/>
      <c r="S64" s="66"/>
      <c r="T64" s="66"/>
      <c r="U64" s="66"/>
    </row>
    <row r="65" spans="1:21" ht="16.2">
      <c r="C65" s="372" t="s">
        <v>148</v>
      </c>
      <c r="D65" s="372"/>
      <c r="E65" s="372"/>
      <c r="F65" s="70"/>
      <c r="G65" s="66"/>
      <c r="H65" s="66"/>
      <c r="I65" s="66"/>
      <c r="J65" s="66"/>
      <c r="K65" s="66"/>
      <c r="L65" s="66"/>
      <c r="M65" s="66"/>
      <c r="N65" s="66"/>
      <c r="O65" s="66"/>
      <c r="P65" s="66"/>
      <c r="Q65" s="66"/>
      <c r="R65" s="66"/>
      <c r="S65" s="66"/>
      <c r="T65" s="66"/>
      <c r="U65" s="66"/>
    </row>
    <row r="66" spans="1:21" ht="16.2">
      <c r="C66" s="384" t="s">
        <v>355</v>
      </c>
      <c r="D66" s="385"/>
      <c r="E66" s="386"/>
      <c r="F66" s="66"/>
      <c r="G66" s="67">
        <f>SUM(G55:G64)-G65</f>
        <v>0</v>
      </c>
      <c r="H66" s="67">
        <f t="shared" ref="H66:U66" si="7">SUM(H55:H64)-H65</f>
        <v>0</v>
      </c>
      <c r="I66" s="67">
        <f t="shared" si="7"/>
        <v>0</v>
      </c>
      <c r="J66" s="67">
        <f t="shared" si="7"/>
        <v>0</v>
      </c>
      <c r="K66" s="67">
        <f t="shared" si="7"/>
        <v>0</v>
      </c>
      <c r="L66" s="67">
        <f t="shared" si="7"/>
        <v>0</v>
      </c>
      <c r="M66" s="67">
        <f t="shared" si="7"/>
        <v>0</v>
      </c>
      <c r="N66" s="67">
        <f t="shared" si="7"/>
        <v>0</v>
      </c>
      <c r="O66" s="67">
        <f t="shared" si="7"/>
        <v>0</v>
      </c>
      <c r="P66" s="67">
        <f t="shared" si="7"/>
        <v>0</v>
      </c>
      <c r="Q66" s="67">
        <f t="shared" si="7"/>
        <v>0</v>
      </c>
      <c r="R66" s="67">
        <f t="shared" si="7"/>
        <v>0</v>
      </c>
      <c r="S66" s="67">
        <f t="shared" si="7"/>
        <v>0</v>
      </c>
      <c r="T66" s="67">
        <f t="shared" si="7"/>
        <v>0</v>
      </c>
      <c r="U66" s="67">
        <f t="shared" si="7"/>
        <v>0</v>
      </c>
    </row>
    <row r="67" spans="1:21" ht="16.2">
      <c r="B67" s="61" t="s">
        <v>149</v>
      </c>
      <c r="C67" s="56" t="s">
        <v>150</v>
      </c>
      <c r="D67" s="56"/>
    </row>
    <row r="68" spans="1:21" ht="16.2">
      <c r="C68" s="365"/>
      <c r="D68" s="365"/>
      <c r="E68" s="365"/>
      <c r="F68" s="63" t="s">
        <v>83</v>
      </c>
      <c r="G68" s="63" t="s">
        <v>84</v>
      </c>
      <c r="H68" s="63" t="s">
        <v>85</v>
      </c>
      <c r="I68" s="63" t="s">
        <v>86</v>
      </c>
      <c r="J68" s="63" t="s">
        <v>87</v>
      </c>
      <c r="K68" s="64" t="s">
        <v>88</v>
      </c>
      <c r="L68" s="64" t="s">
        <v>89</v>
      </c>
      <c r="M68" s="64" t="s">
        <v>90</v>
      </c>
      <c r="N68" s="64" t="s">
        <v>91</v>
      </c>
      <c r="O68" s="64" t="s">
        <v>92</v>
      </c>
      <c r="P68" s="64" t="s">
        <v>93</v>
      </c>
      <c r="Q68" s="64" t="s">
        <v>94</v>
      </c>
      <c r="R68" s="64" t="s">
        <v>95</v>
      </c>
      <c r="S68" s="64" t="s">
        <v>96</v>
      </c>
      <c r="T68" s="64" t="s">
        <v>97</v>
      </c>
      <c r="U68" s="64" t="s">
        <v>98</v>
      </c>
    </row>
    <row r="69" spans="1:21" ht="16.2">
      <c r="C69" s="372" t="s">
        <v>151</v>
      </c>
      <c r="D69" s="372"/>
      <c r="E69" s="372"/>
      <c r="F69" s="66"/>
      <c r="G69" s="66"/>
      <c r="H69" s="66"/>
      <c r="I69" s="66"/>
      <c r="J69" s="66"/>
      <c r="K69" s="66"/>
      <c r="L69" s="66"/>
      <c r="M69" s="66"/>
      <c r="N69" s="66"/>
      <c r="O69" s="66"/>
      <c r="P69" s="66"/>
      <c r="Q69" s="66"/>
      <c r="R69" s="66"/>
      <c r="S69" s="66"/>
      <c r="T69" s="66"/>
      <c r="U69" s="66"/>
    </row>
    <row r="70" spans="1:21" ht="16.2">
      <c r="C70" s="74" t="s">
        <v>152</v>
      </c>
      <c r="D70" s="67"/>
      <c r="E70" s="67"/>
      <c r="F70" s="67">
        <f>MAX((3%-F69)*F66,0)</f>
        <v>0</v>
      </c>
      <c r="G70" s="67">
        <f t="shared" ref="G70:U70" si="8">MAX((3%-G69)*G66,0)</f>
        <v>0</v>
      </c>
      <c r="H70" s="67">
        <f t="shared" si="8"/>
        <v>0</v>
      </c>
      <c r="I70" s="67">
        <f t="shared" si="8"/>
        <v>0</v>
      </c>
      <c r="J70" s="67">
        <f t="shared" si="8"/>
        <v>0</v>
      </c>
      <c r="K70" s="67">
        <f t="shared" si="8"/>
        <v>0</v>
      </c>
      <c r="L70" s="67">
        <f t="shared" si="8"/>
        <v>0</v>
      </c>
      <c r="M70" s="67">
        <f t="shared" si="8"/>
        <v>0</v>
      </c>
      <c r="N70" s="67">
        <f t="shared" si="8"/>
        <v>0</v>
      </c>
      <c r="O70" s="67">
        <f t="shared" si="8"/>
        <v>0</v>
      </c>
      <c r="P70" s="67">
        <f t="shared" si="8"/>
        <v>0</v>
      </c>
      <c r="Q70" s="67">
        <f t="shared" si="8"/>
        <v>0</v>
      </c>
      <c r="R70" s="67">
        <f t="shared" si="8"/>
        <v>0</v>
      </c>
      <c r="S70" s="67">
        <f t="shared" si="8"/>
        <v>0</v>
      </c>
      <c r="T70" s="67">
        <f t="shared" si="8"/>
        <v>0</v>
      </c>
      <c r="U70" s="67">
        <f t="shared" si="8"/>
        <v>0</v>
      </c>
    </row>
    <row r="71" spans="1:21" ht="17.25" customHeight="1"/>
    <row r="72" spans="1:21" ht="16.2">
      <c r="A72" s="60" t="s">
        <v>402</v>
      </c>
      <c r="B72" s="60"/>
      <c r="C72" s="60"/>
      <c r="D72" s="60"/>
      <c r="E72" s="60"/>
    </row>
    <row r="73" spans="1:21" ht="16.2">
      <c r="B73" s="61" t="s">
        <v>80</v>
      </c>
      <c r="C73" s="56" t="s">
        <v>153</v>
      </c>
      <c r="D73" s="56"/>
    </row>
    <row r="74" spans="1:21" ht="16.2">
      <c r="C74" s="365"/>
      <c r="D74" s="365"/>
      <c r="E74" s="365"/>
      <c r="F74" s="63" t="s">
        <v>83</v>
      </c>
      <c r="G74" s="63" t="s">
        <v>154</v>
      </c>
      <c r="H74" s="63" t="s">
        <v>155</v>
      </c>
      <c r="I74" s="63" t="s">
        <v>156</v>
      </c>
      <c r="J74" s="63" t="s">
        <v>157</v>
      </c>
      <c r="K74" s="63" t="s">
        <v>158</v>
      </c>
      <c r="L74" s="63" t="s">
        <v>159</v>
      </c>
      <c r="M74" s="63" t="s">
        <v>160</v>
      </c>
      <c r="N74" s="63" t="s">
        <v>161</v>
      </c>
      <c r="O74" s="63" t="s">
        <v>162</v>
      </c>
      <c r="P74" s="63" t="s">
        <v>163</v>
      </c>
      <c r="Q74" s="63" t="s">
        <v>164</v>
      </c>
      <c r="R74" s="63" t="s">
        <v>165</v>
      </c>
      <c r="S74" s="63" t="s">
        <v>166</v>
      </c>
      <c r="T74" s="63" t="s">
        <v>167</v>
      </c>
      <c r="U74" s="63" t="s">
        <v>168</v>
      </c>
    </row>
    <row r="75" spans="1:21" ht="16.5" customHeight="1">
      <c r="C75" s="387" t="s">
        <v>348</v>
      </c>
      <c r="D75" s="390" t="s">
        <v>614</v>
      </c>
      <c r="E75" s="75" t="s">
        <v>169</v>
      </c>
      <c r="F75" s="76"/>
      <c r="G75" s="77"/>
      <c r="H75" s="77"/>
      <c r="I75" s="77"/>
      <c r="J75" s="77"/>
      <c r="K75" s="77"/>
      <c r="L75" s="78"/>
      <c r="M75" s="78"/>
      <c r="N75" s="78"/>
      <c r="O75" s="78"/>
      <c r="P75" s="78"/>
      <c r="Q75" s="78"/>
      <c r="R75" s="78"/>
      <c r="S75" s="78"/>
      <c r="T75" s="78"/>
      <c r="U75" s="78"/>
    </row>
    <row r="76" spans="1:21" ht="16.2">
      <c r="C76" s="388"/>
      <c r="D76" s="380"/>
      <c r="E76" s="75" t="s">
        <v>170</v>
      </c>
      <c r="F76" s="76"/>
      <c r="G76" s="77"/>
      <c r="H76" s="77"/>
      <c r="I76" s="77"/>
      <c r="J76" s="77"/>
      <c r="K76" s="77"/>
      <c r="L76" s="78"/>
      <c r="M76" s="78"/>
      <c r="N76" s="78"/>
      <c r="O76" s="78"/>
      <c r="P76" s="78"/>
      <c r="Q76" s="78"/>
      <c r="R76" s="78"/>
      <c r="S76" s="78"/>
      <c r="T76" s="78"/>
      <c r="U76" s="78"/>
    </row>
    <row r="77" spans="1:21" ht="16.2">
      <c r="C77" s="388"/>
      <c r="D77" s="380"/>
      <c r="E77" s="75" t="s">
        <v>171</v>
      </c>
      <c r="F77" s="76"/>
      <c r="G77" s="77"/>
      <c r="H77" s="77"/>
      <c r="I77" s="77"/>
      <c r="J77" s="77"/>
      <c r="K77" s="77"/>
      <c r="L77" s="78"/>
      <c r="M77" s="78"/>
      <c r="N77" s="78"/>
      <c r="O77" s="78"/>
      <c r="P77" s="78"/>
      <c r="Q77" s="78"/>
      <c r="R77" s="78"/>
      <c r="S77" s="78"/>
      <c r="T77" s="78"/>
      <c r="U77" s="78"/>
    </row>
    <row r="78" spans="1:21" ht="19.649999999999999" customHeight="1">
      <c r="C78" s="388"/>
      <c r="D78" s="387" t="s">
        <v>172</v>
      </c>
      <c r="E78" s="267" t="s">
        <v>615</v>
      </c>
      <c r="F78" s="80"/>
      <c r="G78" s="77"/>
      <c r="H78" s="77"/>
      <c r="I78" s="77"/>
      <c r="J78" s="77"/>
      <c r="K78" s="77"/>
      <c r="L78" s="78"/>
      <c r="M78" s="78"/>
      <c r="N78" s="78"/>
      <c r="O78" s="78"/>
      <c r="P78" s="78"/>
      <c r="Q78" s="78"/>
      <c r="R78" s="78"/>
      <c r="S78" s="78"/>
      <c r="T78" s="78"/>
      <c r="U78" s="78"/>
    </row>
    <row r="79" spans="1:21" ht="16.2">
      <c r="C79" s="389"/>
      <c r="D79" s="389"/>
      <c r="E79" s="209" t="s">
        <v>403</v>
      </c>
      <c r="F79" s="76"/>
      <c r="G79" s="77"/>
      <c r="H79" s="77"/>
      <c r="I79" s="77"/>
      <c r="J79" s="77"/>
      <c r="K79" s="77"/>
      <c r="L79" s="78"/>
      <c r="M79" s="78"/>
      <c r="N79" s="78"/>
      <c r="O79" s="78"/>
      <c r="P79" s="78"/>
      <c r="Q79" s="78"/>
      <c r="R79" s="78"/>
      <c r="S79" s="78"/>
      <c r="T79" s="78"/>
      <c r="U79" s="78"/>
    </row>
    <row r="80" spans="1:21" ht="16.2">
      <c r="C80" s="391" t="s">
        <v>329</v>
      </c>
      <c r="D80" s="392"/>
      <c r="E80" s="393"/>
      <c r="F80" s="75">
        <f t="shared" ref="F80:U80" si="9">SUM(F75:F78)</f>
        <v>0</v>
      </c>
      <c r="G80" s="75">
        <f t="shared" si="9"/>
        <v>0</v>
      </c>
      <c r="H80" s="75">
        <f t="shared" si="9"/>
        <v>0</v>
      </c>
      <c r="I80" s="75">
        <f t="shared" si="9"/>
        <v>0</v>
      </c>
      <c r="J80" s="75">
        <f t="shared" si="9"/>
        <v>0</v>
      </c>
      <c r="K80" s="75">
        <f t="shared" si="9"/>
        <v>0</v>
      </c>
      <c r="L80" s="75">
        <f t="shared" si="9"/>
        <v>0</v>
      </c>
      <c r="M80" s="75">
        <f t="shared" si="9"/>
        <v>0</v>
      </c>
      <c r="N80" s="75">
        <f t="shared" si="9"/>
        <v>0</v>
      </c>
      <c r="O80" s="75">
        <f t="shared" si="9"/>
        <v>0</v>
      </c>
      <c r="P80" s="75">
        <f t="shared" si="9"/>
        <v>0</v>
      </c>
      <c r="Q80" s="75">
        <f t="shared" si="9"/>
        <v>0</v>
      </c>
      <c r="R80" s="75">
        <f t="shared" si="9"/>
        <v>0</v>
      </c>
      <c r="S80" s="75">
        <f t="shared" si="9"/>
        <v>0</v>
      </c>
      <c r="T80" s="75">
        <f t="shared" si="9"/>
        <v>0</v>
      </c>
      <c r="U80" s="75">
        <f t="shared" si="9"/>
        <v>0</v>
      </c>
    </row>
    <row r="81" spans="2:23" ht="32.4">
      <c r="C81" s="81" t="s">
        <v>173</v>
      </c>
      <c r="D81" s="79" t="s">
        <v>172</v>
      </c>
      <c r="E81" s="267" t="s">
        <v>376</v>
      </c>
      <c r="F81" s="82"/>
      <c r="G81" s="77"/>
      <c r="H81" s="77"/>
      <c r="I81" s="77"/>
      <c r="J81" s="77"/>
      <c r="K81" s="77"/>
      <c r="L81" s="78"/>
      <c r="M81" s="78"/>
      <c r="N81" s="78"/>
      <c r="O81" s="78"/>
      <c r="P81" s="78"/>
      <c r="Q81" s="78"/>
      <c r="R81" s="78"/>
      <c r="S81" s="78"/>
      <c r="T81" s="78"/>
      <c r="U81" s="78"/>
    </row>
    <row r="82" spans="2:23" ht="16.2">
      <c r="C82" s="268" t="s">
        <v>624</v>
      </c>
      <c r="D82" s="84"/>
      <c r="E82" s="84"/>
      <c r="F82" s="84"/>
      <c r="G82" s="84"/>
      <c r="H82" s="84"/>
      <c r="I82" s="84"/>
      <c r="J82" s="84"/>
      <c r="K82" s="84"/>
      <c r="L82" s="84"/>
      <c r="M82" s="84"/>
      <c r="N82" s="84"/>
      <c r="O82" s="84"/>
      <c r="P82" s="84"/>
      <c r="Q82" s="84"/>
      <c r="R82" s="84"/>
      <c r="S82" s="84"/>
      <c r="T82" s="84"/>
      <c r="U82" s="84"/>
      <c r="V82" s="84"/>
      <c r="W82" s="84"/>
    </row>
    <row r="83" spans="2:23">
      <c r="C83" s="83"/>
      <c r="D83" s="84"/>
      <c r="E83" s="84"/>
      <c r="F83" s="84"/>
      <c r="G83" s="85"/>
      <c r="H83" s="85"/>
      <c r="I83" s="85"/>
      <c r="J83" s="85"/>
      <c r="K83" s="85"/>
      <c r="L83" s="86"/>
      <c r="M83" s="86"/>
      <c r="N83" s="86"/>
      <c r="O83" s="86"/>
      <c r="P83" s="86"/>
      <c r="Q83" s="86"/>
      <c r="R83" s="86"/>
      <c r="S83" s="86"/>
      <c r="T83" s="85"/>
      <c r="U83" s="85"/>
    </row>
    <row r="84" spans="2:23" s="58" customFormat="1" ht="16.2">
      <c r="B84" s="61" t="s">
        <v>118</v>
      </c>
      <c r="C84" s="56" t="s">
        <v>174</v>
      </c>
      <c r="D84" s="87"/>
      <c r="F84" s="57"/>
      <c r="G84" s="57"/>
      <c r="H84" s="57"/>
      <c r="I84" s="57"/>
      <c r="J84" s="57"/>
      <c r="K84" s="57"/>
      <c r="L84" s="57"/>
      <c r="M84" s="57"/>
      <c r="N84" s="57"/>
      <c r="O84" s="57"/>
      <c r="P84" s="57"/>
      <c r="Q84" s="57"/>
      <c r="R84" s="57"/>
      <c r="S84" s="57"/>
      <c r="T84" s="57"/>
      <c r="U84" s="57"/>
    </row>
    <row r="85" spans="2:23" ht="16.2">
      <c r="B85" s="61"/>
      <c r="C85" s="365"/>
      <c r="D85" s="365"/>
      <c r="E85" s="365"/>
      <c r="F85" s="63" t="s">
        <v>83</v>
      </c>
      <c r="G85" s="63" t="s">
        <v>154</v>
      </c>
      <c r="H85" s="63" t="s">
        <v>155</v>
      </c>
      <c r="I85" s="63" t="s">
        <v>156</v>
      </c>
      <c r="J85" s="63" t="s">
        <v>157</v>
      </c>
      <c r="K85" s="63" t="s">
        <v>158</v>
      </c>
      <c r="L85" s="63" t="s">
        <v>159</v>
      </c>
      <c r="M85" s="63" t="s">
        <v>160</v>
      </c>
      <c r="N85" s="63" t="s">
        <v>161</v>
      </c>
      <c r="O85" s="63" t="s">
        <v>162</v>
      </c>
      <c r="P85" s="63" t="s">
        <v>163</v>
      </c>
      <c r="Q85" s="63" t="s">
        <v>164</v>
      </c>
      <c r="R85" s="63" t="s">
        <v>165</v>
      </c>
      <c r="S85" s="63" t="s">
        <v>166</v>
      </c>
      <c r="T85" s="63" t="s">
        <v>167</v>
      </c>
      <c r="U85" s="63" t="s">
        <v>168</v>
      </c>
    </row>
    <row r="86" spans="2:23">
      <c r="B86" s="61"/>
      <c r="C86" s="394" t="s">
        <v>338</v>
      </c>
      <c r="D86" s="394"/>
      <c r="E86" s="394"/>
      <c r="F86" s="77"/>
      <c r="G86" s="77"/>
      <c r="H86" s="77"/>
      <c r="I86" s="77"/>
      <c r="J86" s="77"/>
      <c r="K86" s="77"/>
      <c r="L86" s="77"/>
      <c r="M86" s="77"/>
      <c r="N86" s="77"/>
      <c r="O86" s="77"/>
      <c r="P86" s="77"/>
      <c r="Q86" s="77"/>
      <c r="R86" s="77"/>
      <c r="S86" s="77"/>
      <c r="T86" s="77"/>
      <c r="U86" s="77"/>
    </row>
    <row r="87" spans="2:23" ht="16.2">
      <c r="B87" s="61"/>
      <c r="C87" s="395" t="s">
        <v>343</v>
      </c>
      <c r="D87" s="394" t="s">
        <v>46</v>
      </c>
      <c r="E87" s="75" t="s">
        <v>175</v>
      </c>
      <c r="F87" s="66"/>
      <c r="G87" s="66"/>
      <c r="H87" s="66"/>
      <c r="I87" s="66"/>
      <c r="J87" s="66"/>
      <c r="K87" s="66"/>
      <c r="L87" s="66"/>
      <c r="M87" s="66"/>
      <c r="N87" s="66"/>
      <c r="O87" s="66"/>
      <c r="P87" s="66"/>
      <c r="Q87" s="66"/>
      <c r="R87" s="66"/>
      <c r="S87" s="66"/>
      <c r="T87" s="66"/>
      <c r="U87" s="66"/>
    </row>
    <row r="88" spans="2:23" ht="32.4">
      <c r="B88" s="61"/>
      <c r="C88" s="395"/>
      <c r="D88" s="394"/>
      <c r="E88" s="75" t="s">
        <v>176</v>
      </c>
      <c r="F88" s="66"/>
      <c r="G88" s="66"/>
      <c r="H88" s="66"/>
      <c r="I88" s="66"/>
      <c r="J88" s="66"/>
      <c r="K88" s="66"/>
      <c r="L88" s="66"/>
      <c r="M88" s="66"/>
      <c r="N88" s="66"/>
      <c r="O88" s="66"/>
      <c r="P88" s="66"/>
      <c r="Q88" s="66"/>
      <c r="R88" s="66"/>
      <c r="S88" s="66"/>
      <c r="T88" s="66"/>
      <c r="U88" s="66"/>
    </row>
    <row r="89" spans="2:23" ht="16.2">
      <c r="B89" s="61"/>
      <c r="C89" s="395"/>
      <c r="D89" s="394"/>
      <c r="E89" s="75" t="s">
        <v>177</v>
      </c>
      <c r="F89" s="66"/>
      <c r="G89" s="66"/>
      <c r="H89" s="66"/>
      <c r="I89" s="66"/>
      <c r="J89" s="66"/>
      <c r="K89" s="66"/>
      <c r="L89" s="66"/>
      <c r="M89" s="66"/>
      <c r="N89" s="66"/>
      <c r="O89" s="66"/>
      <c r="P89" s="66"/>
      <c r="Q89" s="66"/>
      <c r="R89" s="66"/>
      <c r="S89" s="66"/>
      <c r="T89" s="66"/>
      <c r="U89" s="66"/>
    </row>
    <row r="90" spans="2:23">
      <c r="B90" s="61"/>
      <c r="C90" s="395"/>
      <c r="D90" s="394" t="s">
        <v>47</v>
      </c>
      <c r="E90" s="394"/>
      <c r="F90" s="66"/>
      <c r="G90" s="66"/>
      <c r="H90" s="66"/>
      <c r="I90" s="66"/>
      <c r="J90" s="66"/>
      <c r="K90" s="66"/>
      <c r="L90" s="66"/>
      <c r="M90" s="66"/>
      <c r="N90" s="66"/>
      <c r="O90" s="66"/>
      <c r="P90" s="66"/>
      <c r="Q90" s="66"/>
      <c r="R90" s="66"/>
      <c r="S90" s="66"/>
      <c r="T90" s="66"/>
      <c r="U90" s="66"/>
    </row>
    <row r="91" spans="2:23">
      <c r="B91" s="61"/>
      <c r="C91" s="395"/>
      <c r="D91" s="394" t="s">
        <v>48</v>
      </c>
      <c r="E91" s="394"/>
      <c r="F91" s="66"/>
      <c r="G91" s="66"/>
      <c r="H91" s="66"/>
      <c r="I91" s="66"/>
      <c r="J91" s="66"/>
      <c r="K91" s="66"/>
      <c r="L91" s="66"/>
      <c r="M91" s="66"/>
      <c r="N91" s="66"/>
      <c r="O91" s="66"/>
      <c r="P91" s="66"/>
      <c r="Q91" s="66"/>
      <c r="R91" s="66"/>
      <c r="S91" s="66"/>
      <c r="T91" s="66"/>
      <c r="U91" s="66"/>
    </row>
    <row r="92" spans="2:23">
      <c r="B92" s="61"/>
      <c r="C92" s="395"/>
      <c r="D92" s="394" t="s">
        <v>178</v>
      </c>
      <c r="E92" s="394"/>
      <c r="F92" s="66"/>
      <c r="G92" s="66"/>
      <c r="H92" s="66"/>
      <c r="I92" s="66"/>
      <c r="J92" s="66"/>
      <c r="K92" s="66"/>
      <c r="L92" s="66"/>
      <c r="M92" s="66"/>
      <c r="N92" s="66"/>
      <c r="O92" s="66"/>
      <c r="P92" s="66"/>
      <c r="Q92" s="66"/>
      <c r="R92" s="66"/>
      <c r="S92" s="66"/>
      <c r="T92" s="66"/>
      <c r="U92" s="66"/>
    </row>
    <row r="93" spans="2:23" ht="48.6">
      <c r="B93" s="61"/>
      <c r="C93" s="79" t="s">
        <v>342</v>
      </c>
      <c r="D93" s="394" t="s">
        <v>179</v>
      </c>
      <c r="E93" s="394"/>
      <c r="F93" s="66"/>
      <c r="G93" s="66"/>
      <c r="H93" s="66"/>
      <c r="I93" s="66"/>
      <c r="J93" s="66"/>
      <c r="K93" s="66"/>
      <c r="L93" s="66"/>
      <c r="M93" s="66"/>
      <c r="N93" s="66"/>
      <c r="O93" s="66"/>
      <c r="P93" s="66"/>
      <c r="Q93" s="66"/>
      <c r="R93" s="66"/>
      <c r="S93" s="66"/>
      <c r="T93" s="66"/>
      <c r="U93" s="66"/>
    </row>
    <row r="94" spans="2:23" ht="15.75" customHeight="1">
      <c r="B94" s="61"/>
      <c r="C94" s="387" t="s">
        <v>341</v>
      </c>
      <c r="D94" s="394" t="s">
        <v>178</v>
      </c>
      <c r="E94" s="394"/>
      <c r="F94" s="66"/>
      <c r="G94" s="66"/>
      <c r="H94" s="66"/>
      <c r="I94" s="66"/>
      <c r="J94" s="66"/>
      <c r="K94" s="66"/>
      <c r="L94" s="66"/>
      <c r="M94" s="66"/>
      <c r="N94" s="66"/>
      <c r="O94" s="66"/>
      <c r="P94" s="66"/>
      <c r="Q94" s="66"/>
      <c r="R94" s="66"/>
      <c r="S94" s="66"/>
      <c r="T94" s="66"/>
      <c r="U94" s="66"/>
    </row>
    <row r="95" spans="2:23">
      <c r="B95" s="61"/>
      <c r="C95" s="388"/>
      <c r="D95" s="396" t="s">
        <v>180</v>
      </c>
      <c r="E95" s="396"/>
      <c r="F95" s="66"/>
      <c r="G95" s="66"/>
      <c r="H95" s="66"/>
      <c r="I95" s="66"/>
      <c r="J95" s="66"/>
      <c r="K95" s="66"/>
      <c r="L95" s="66"/>
      <c r="M95" s="66"/>
      <c r="N95" s="66"/>
      <c r="O95" s="66"/>
      <c r="P95" s="66"/>
      <c r="Q95" s="66"/>
      <c r="R95" s="66"/>
      <c r="S95" s="66"/>
      <c r="T95" s="66"/>
      <c r="U95" s="66"/>
    </row>
    <row r="96" spans="2:23" ht="15.75" customHeight="1">
      <c r="B96" s="61"/>
      <c r="C96" s="388"/>
      <c r="D96" s="397" t="s">
        <v>273</v>
      </c>
      <c r="E96" s="398"/>
      <c r="F96" s="66"/>
      <c r="G96" s="66"/>
      <c r="H96" s="66"/>
      <c r="I96" s="66"/>
      <c r="J96" s="66"/>
      <c r="K96" s="66"/>
      <c r="L96" s="66"/>
      <c r="M96" s="66"/>
      <c r="N96" s="66"/>
      <c r="O96" s="66"/>
      <c r="P96" s="66"/>
      <c r="Q96" s="66"/>
      <c r="R96" s="66"/>
      <c r="S96" s="66"/>
      <c r="T96" s="66"/>
      <c r="U96" s="66"/>
    </row>
    <row r="97" spans="2:21">
      <c r="B97" s="61"/>
      <c r="C97" s="388"/>
      <c r="D97" s="397" t="s">
        <v>274</v>
      </c>
      <c r="E97" s="398"/>
      <c r="F97" s="66"/>
      <c r="G97" s="66"/>
      <c r="H97" s="66"/>
      <c r="I97" s="66"/>
      <c r="J97" s="66"/>
      <c r="K97" s="66"/>
      <c r="L97" s="66"/>
      <c r="M97" s="66"/>
      <c r="N97" s="66"/>
      <c r="O97" s="66"/>
      <c r="P97" s="66"/>
      <c r="Q97" s="66"/>
      <c r="R97" s="66"/>
      <c r="S97" s="66"/>
      <c r="T97" s="66"/>
      <c r="U97" s="66"/>
    </row>
    <row r="98" spans="2:21" ht="21" customHeight="1">
      <c r="B98" s="61"/>
      <c r="C98" s="389"/>
      <c r="D98" s="399" t="s">
        <v>177</v>
      </c>
      <c r="E98" s="398"/>
      <c r="F98" s="66"/>
      <c r="G98" s="66"/>
      <c r="H98" s="66"/>
      <c r="I98" s="66"/>
      <c r="J98" s="66"/>
      <c r="K98" s="66"/>
      <c r="L98" s="66"/>
      <c r="M98" s="66"/>
      <c r="N98" s="66"/>
      <c r="O98" s="66"/>
      <c r="P98" s="66"/>
      <c r="Q98" s="66"/>
      <c r="R98" s="66"/>
      <c r="S98" s="66"/>
      <c r="T98" s="66"/>
      <c r="U98" s="66"/>
    </row>
    <row r="99" spans="2:21" ht="30" customHeight="1">
      <c r="B99" s="61"/>
      <c r="C99" s="399" t="s">
        <v>340</v>
      </c>
      <c r="D99" s="400"/>
      <c r="E99" s="398"/>
      <c r="F99" s="66"/>
      <c r="G99" s="66"/>
      <c r="H99" s="66"/>
      <c r="I99" s="66"/>
      <c r="J99" s="66"/>
      <c r="K99" s="66"/>
      <c r="L99" s="66"/>
      <c r="M99" s="66"/>
      <c r="N99" s="66"/>
      <c r="O99" s="66"/>
      <c r="P99" s="66"/>
      <c r="Q99" s="66"/>
      <c r="R99" s="66"/>
      <c r="S99" s="66"/>
      <c r="T99" s="66"/>
      <c r="U99" s="66"/>
    </row>
    <row r="100" spans="2:21">
      <c r="B100" s="61"/>
      <c r="C100" s="394" t="s">
        <v>339</v>
      </c>
      <c r="D100" s="394"/>
      <c r="E100" s="394"/>
      <c r="F100" s="66"/>
      <c r="G100" s="66"/>
      <c r="H100" s="66"/>
      <c r="I100" s="66"/>
      <c r="J100" s="66"/>
      <c r="K100" s="66"/>
      <c r="L100" s="66"/>
      <c r="M100" s="66"/>
      <c r="N100" s="66"/>
      <c r="O100" s="66"/>
      <c r="P100" s="66"/>
      <c r="Q100" s="66"/>
      <c r="R100" s="66"/>
      <c r="S100" s="66"/>
      <c r="T100" s="66"/>
      <c r="U100" s="66"/>
    </row>
    <row r="101" spans="2:21">
      <c r="B101" s="61"/>
      <c r="C101" s="394" t="s">
        <v>356</v>
      </c>
      <c r="D101" s="394"/>
      <c r="E101" s="394"/>
      <c r="F101" s="67">
        <f>F86-SUM(F87:F92)+SUM(F93:F99)-F100</f>
        <v>0</v>
      </c>
      <c r="G101" s="67">
        <f t="shared" ref="G101:U101" si="10">G86-SUM(G87:G92)+SUM(G93:G99)-G100</f>
        <v>0</v>
      </c>
      <c r="H101" s="67">
        <f t="shared" si="10"/>
        <v>0</v>
      </c>
      <c r="I101" s="67">
        <f t="shared" si="10"/>
        <v>0</v>
      </c>
      <c r="J101" s="67">
        <f t="shared" si="10"/>
        <v>0</v>
      </c>
      <c r="K101" s="67">
        <f t="shared" si="10"/>
        <v>0</v>
      </c>
      <c r="L101" s="67">
        <f t="shared" si="10"/>
        <v>0</v>
      </c>
      <c r="M101" s="67">
        <f t="shared" si="10"/>
        <v>0</v>
      </c>
      <c r="N101" s="67">
        <f t="shared" si="10"/>
        <v>0</v>
      </c>
      <c r="O101" s="67">
        <f t="shared" si="10"/>
        <v>0</v>
      </c>
      <c r="P101" s="67">
        <f t="shared" si="10"/>
        <v>0</v>
      </c>
      <c r="Q101" s="67">
        <f t="shared" si="10"/>
        <v>0</v>
      </c>
      <c r="R101" s="67">
        <f t="shared" si="10"/>
        <v>0</v>
      </c>
      <c r="S101" s="67">
        <f t="shared" si="10"/>
        <v>0</v>
      </c>
      <c r="T101" s="67">
        <f t="shared" si="10"/>
        <v>0</v>
      </c>
      <c r="U101" s="67">
        <f t="shared" si="10"/>
        <v>0</v>
      </c>
    </row>
    <row r="102" spans="2:21" ht="16.5" customHeight="1">
      <c r="B102" s="61"/>
      <c r="C102" s="394" t="s">
        <v>344</v>
      </c>
      <c r="D102" s="394"/>
      <c r="E102" s="394"/>
      <c r="F102" s="66"/>
      <c r="G102" s="66"/>
      <c r="H102" s="66"/>
      <c r="I102" s="66"/>
      <c r="J102" s="66"/>
      <c r="K102" s="66"/>
      <c r="L102" s="66"/>
      <c r="M102" s="66"/>
      <c r="N102" s="66"/>
      <c r="O102" s="66"/>
      <c r="P102" s="66"/>
      <c r="Q102" s="66"/>
      <c r="R102" s="66"/>
      <c r="S102" s="66"/>
      <c r="T102" s="66"/>
      <c r="U102" s="66"/>
    </row>
    <row r="103" spans="2:21" ht="15.75" customHeight="1">
      <c r="B103" s="61"/>
      <c r="C103" s="394" t="s">
        <v>345</v>
      </c>
      <c r="D103" s="394"/>
      <c r="E103" s="394"/>
      <c r="F103" s="67">
        <f t="shared" ref="F103:U103" si="11">F101+F102</f>
        <v>0</v>
      </c>
      <c r="G103" s="67">
        <f t="shared" si="11"/>
        <v>0</v>
      </c>
      <c r="H103" s="67">
        <f t="shared" si="11"/>
        <v>0</v>
      </c>
      <c r="I103" s="67">
        <f t="shared" si="11"/>
        <v>0</v>
      </c>
      <c r="J103" s="67">
        <f t="shared" si="11"/>
        <v>0</v>
      </c>
      <c r="K103" s="67">
        <f t="shared" si="11"/>
        <v>0</v>
      </c>
      <c r="L103" s="67">
        <f t="shared" si="11"/>
        <v>0</v>
      </c>
      <c r="M103" s="67">
        <f t="shared" si="11"/>
        <v>0</v>
      </c>
      <c r="N103" s="67">
        <f t="shared" si="11"/>
        <v>0</v>
      </c>
      <c r="O103" s="67">
        <f t="shared" si="11"/>
        <v>0</v>
      </c>
      <c r="P103" s="67">
        <f t="shared" si="11"/>
        <v>0</v>
      </c>
      <c r="Q103" s="67">
        <f t="shared" si="11"/>
        <v>0</v>
      </c>
      <c r="R103" s="67">
        <f t="shared" si="11"/>
        <v>0</v>
      </c>
      <c r="S103" s="67">
        <f t="shared" si="11"/>
        <v>0</v>
      </c>
      <c r="T103" s="67">
        <f t="shared" si="11"/>
        <v>0</v>
      </c>
      <c r="U103" s="67">
        <f t="shared" si="11"/>
        <v>0</v>
      </c>
    </row>
    <row r="104" spans="2:21" ht="15.75" customHeight="1">
      <c r="B104" s="61"/>
      <c r="C104" s="394" t="s">
        <v>346</v>
      </c>
      <c r="D104" s="394"/>
      <c r="E104" s="394"/>
      <c r="F104" s="66"/>
      <c r="G104" s="66"/>
      <c r="H104" s="66"/>
      <c r="I104" s="66"/>
      <c r="J104" s="66"/>
      <c r="K104" s="66"/>
      <c r="L104" s="66"/>
      <c r="M104" s="66"/>
      <c r="N104" s="66"/>
      <c r="O104" s="66"/>
      <c r="P104" s="66"/>
      <c r="Q104" s="66"/>
      <c r="R104" s="66"/>
      <c r="S104" s="66"/>
      <c r="T104" s="66"/>
      <c r="U104" s="66"/>
    </row>
    <row r="105" spans="2:21" ht="15.75" customHeight="1">
      <c r="B105" s="61"/>
      <c r="C105" s="394" t="s">
        <v>347</v>
      </c>
      <c r="D105" s="394"/>
      <c r="E105" s="394"/>
      <c r="F105" s="67">
        <f t="shared" ref="F105:U105" si="12">F103+F104</f>
        <v>0</v>
      </c>
      <c r="G105" s="67">
        <f t="shared" si="12"/>
        <v>0</v>
      </c>
      <c r="H105" s="67">
        <f t="shared" si="12"/>
        <v>0</v>
      </c>
      <c r="I105" s="67">
        <f t="shared" si="12"/>
        <v>0</v>
      </c>
      <c r="J105" s="67">
        <f t="shared" si="12"/>
        <v>0</v>
      </c>
      <c r="K105" s="67">
        <f t="shared" si="12"/>
        <v>0</v>
      </c>
      <c r="L105" s="67">
        <f t="shared" si="12"/>
        <v>0</v>
      </c>
      <c r="M105" s="67">
        <f t="shared" si="12"/>
        <v>0</v>
      </c>
      <c r="N105" s="67">
        <f t="shared" si="12"/>
        <v>0</v>
      </c>
      <c r="O105" s="67">
        <f t="shared" si="12"/>
        <v>0</v>
      </c>
      <c r="P105" s="67">
        <f t="shared" si="12"/>
        <v>0</v>
      </c>
      <c r="Q105" s="67">
        <f t="shared" si="12"/>
        <v>0</v>
      </c>
      <c r="R105" s="67">
        <f t="shared" si="12"/>
        <v>0</v>
      </c>
      <c r="S105" s="67">
        <f t="shared" si="12"/>
        <v>0</v>
      </c>
      <c r="T105" s="67">
        <f t="shared" si="12"/>
        <v>0</v>
      </c>
      <c r="U105" s="67">
        <f t="shared" si="12"/>
        <v>0</v>
      </c>
    </row>
    <row r="106" spans="2:21" ht="16.2">
      <c r="B106" s="61" t="s">
        <v>125</v>
      </c>
      <c r="C106" s="56" t="s">
        <v>181</v>
      </c>
      <c r="D106" s="56"/>
    </row>
    <row r="107" spans="2:21" ht="16.2">
      <c r="C107" s="365"/>
      <c r="D107" s="365"/>
      <c r="E107" s="365"/>
      <c r="F107" s="63" t="s">
        <v>83</v>
      </c>
      <c r="G107" s="63" t="s">
        <v>154</v>
      </c>
      <c r="H107" s="63" t="s">
        <v>155</v>
      </c>
      <c r="I107" s="63" t="s">
        <v>156</v>
      </c>
      <c r="J107" s="63" t="s">
        <v>157</v>
      </c>
      <c r="K107" s="64" t="s">
        <v>88</v>
      </c>
      <c r="L107" s="64" t="s">
        <v>89</v>
      </c>
      <c r="M107" s="64" t="s">
        <v>90</v>
      </c>
      <c r="N107" s="64" t="s">
        <v>91</v>
      </c>
      <c r="O107" s="64" t="s">
        <v>92</v>
      </c>
      <c r="P107" s="64" t="s">
        <v>93</v>
      </c>
      <c r="Q107" s="64" t="s">
        <v>94</v>
      </c>
      <c r="R107" s="64" t="s">
        <v>95</v>
      </c>
      <c r="S107" s="64" t="s">
        <v>96</v>
      </c>
      <c r="T107" s="64" t="s">
        <v>97</v>
      </c>
      <c r="U107" s="64" t="s">
        <v>98</v>
      </c>
    </row>
    <row r="108" spans="2:21" ht="16.2">
      <c r="C108" s="372" t="s">
        <v>182</v>
      </c>
      <c r="D108" s="372"/>
      <c r="E108" s="372"/>
      <c r="F108" s="77"/>
      <c r="G108" s="77"/>
      <c r="H108" s="77"/>
      <c r="I108" s="77"/>
      <c r="J108" s="77"/>
      <c r="K108" s="78"/>
      <c r="L108" s="78"/>
      <c r="M108" s="78"/>
      <c r="N108" s="78"/>
      <c r="O108" s="78"/>
      <c r="P108" s="78"/>
      <c r="Q108" s="78"/>
      <c r="R108" s="78"/>
      <c r="S108" s="78"/>
      <c r="T108" s="78"/>
      <c r="U108" s="78"/>
    </row>
    <row r="109" spans="2:21" ht="18" customHeight="1">
      <c r="C109" s="401" t="s">
        <v>183</v>
      </c>
      <c r="D109" s="401"/>
      <c r="E109" s="401"/>
      <c r="F109" s="67">
        <f t="shared" ref="F109:U109" si="13">F80</f>
        <v>0</v>
      </c>
      <c r="G109" s="67">
        <f t="shared" si="13"/>
        <v>0</v>
      </c>
      <c r="H109" s="67">
        <f t="shared" si="13"/>
        <v>0</v>
      </c>
      <c r="I109" s="67">
        <f t="shared" si="13"/>
        <v>0</v>
      </c>
      <c r="J109" s="67">
        <f t="shared" si="13"/>
        <v>0</v>
      </c>
      <c r="K109" s="67">
        <f t="shared" si="13"/>
        <v>0</v>
      </c>
      <c r="L109" s="67">
        <f t="shared" si="13"/>
        <v>0</v>
      </c>
      <c r="M109" s="67">
        <f t="shared" si="13"/>
        <v>0</v>
      </c>
      <c r="N109" s="67">
        <f t="shared" si="13"/>
        <v>0</v>
      </c>
      <c r="O109" s="67">
        <f t="shared" si="13"/>
        <v>0</v>
      </c>
      <c r="P109" s="67">
        <f t="shared" si="13"/>
        <v>0</v>
      </c>
      <c r="Q109" s="67">
        <f t="shared" si="13"/>
        <v>0</v>
      </c>
      <c r="R109" s="67">
        <f t="shared" si="13"/>
        <v>0</v>
      </c>
      <c r="S109" s="67">
        <f t="shared" si="13"/>
        <v>0</v>
      </c>
      <c r="T109" s="67">
        <f t="shared" si="13"/>
        <v>0</v>
      </c>
      <c r="U109" s="67">
        <f t="shared" si="13"/>
        <v>0</v>
      </c>
    </row>
    <row r="110" spans="2:21" ht="16.2">
      <c r="C110" s="72" t="s">
        <v>184</v>
      </c>
      <c r="D110" s="72"/>
      <c r="E110" s="72"/>
      <c r="F110" s="67">
        <f t="shared" ref="F110:U110" si="14">F108+F109</f>
        <v>0</v>
      </c>
      <c r="G110" s="67">
        <f t="shared" si="14"/>
        <v>0</v>
      </c>
      <c r="H110" s="67">
        <f t="shared" si="14"/>
        <v>0</v>
      </c>
      <c r="I110" s="67">
        <f t="shared" si="14"/>
        <v>0</v>
      </c>
      <c r="J110" s="67">
        <f t="shared" si="14"/>
        <v>0</v>
      </c>
      <c r="K110" s="67">
        <f t="shared" si="14"/>
        <v>0</v>
      </c>
      <c r="L110" s="67">
        <f t="shared" si="14"/>
        <v>0</v>
      </c>
      <c r="M110" s="67">
        <f t="shared" si="14"/>
        <v>0</v>
      </c>
      <c r="N110" s="67">
        <f t="shared" si="14"/>
        <v>0</v>
      </c>
      <c r="O110" s="67">
        <f t="shared" si="14"/>
        <v>0</v>
      </c>
      <c r="P110" s="67">
        <f t="shared" si="14"/>
        <v>0</v>
      </c>
      <c r="Q110" s="67">
        <f t="shared" si="14"/>
        <v>0</v>
      </c>
      <c r="R110" s="67">
        <f t="shared" si="14"/>
        <v>0</v>
      </c>
      <c r="S110" s="67">
        <f t="shared" si="14"/>
        <v>0</v>
      </c>
      <c r="T110" s="67">
        <f t="shared" si="14"/>
        <v>0</v>
      </c>
      <c r="U110" s="67">
        <f t="shared" si="14"/>
        <v>0</v>
      </c>
    </row>
    <row r="111" spans="2:21">
      <c r="B111" s="61" t="s">
        <v>135</v>
      </c>
      <c r="C111" s="56" t="s">
        <v>185</v>
      </c>
      <c r="D111" s="56"/>
    </row>
    <row r="112" spans="2:21" ht="16.2">
      <c r="C112" s="365"/>
      <c r="D112" s="365"/>
      <c r="E112" s="365"/>
      <c r="F112" s="63" t="s">
        <v>83</v>
      </c>
      <c r="G112" s="63" t="s">
        <v>154</v>
      </c>
      <c r="H112" s="63" t="s">
        <v>155</v>
      </c>
      <c r="I112" s="63" t="s">
        <v>156</v>
      </c>
      <c r="J112" s="63" t="s">
        <v>157</v>
      </c>
      <c r="K112" s="64" t="s">
        <v>88</v>
      </c>
      <c r="L112" s="64" t="s">
        <v>89</v>
      </c>
      <c r="M112" s="64" t="s">
        <v>90</v>
      </c>
      <c r="N112" s="64" t="s">
        <v>91</v>
      </c>
      <c r="O112" s="64" t="s">
        <v>92</v>
      </c>
      <c r="P112" s="64" t="s">
        <v>93</v>
      </c>
      <c r="Q112" s="64" t="s">
        <v>94</v>
      </c>
      <c r="R112" s="64" t="s">
        <v>95</v>
      </c>
      <c r="S112" s="64" t="s">
        <v>96</v>
      </c>
      <c r="T112" s="64" t="s">
        <v>97</v>
      </c>
      <c r="U112" s="64" t="s">
        <v>98</v>
      </c>
    </row>
    <row r="113" spans="3:21" ht="16.2">
      <c r="C113" s="372" t="s">
        <v>186</v>
      </c>
      <c r="D113" s="372"/>
      <c r="E113" s="372"/>
      <c r="F113" s="88" t="str">
        <f>IFERROR(F103/F108,"")</f>
        <v/>
      </c>
      <c r="G113" s="88" t="str">
        <f t="shared" ref="G113:U113" si="15">IFERROR(G103/G108,"")</f>
        <v/>
      </c>
      <c r="H113" s="88" t="str">
        <f t="shared" si="15"/>
        <v/>
      </c>
      <c r="I113" s="88" t="str">
        <f t="shared" si="15"/>
        <v/>
      </c>
      <c r="J113" s="88" t="str">
        <f t="shared" si="15"/>
        <v/>
      </c>
      <c r="K113" s="88" t="str">
        <f t="shared" si="15"/>
        <v/>
      </c>
      <c r="L113" s="88" t="str">
        <f t="shared" si="15"/>
        <v/>
      </c>
      <c r="M113" s="88" t="str">
        <f t="shared" si="15"/>
        <v/>
      </c>
      <c r="N113" s="88" t="str">
        <f t="shared" si="15"/>
        <v/>
      </c>
      <c r="O113" s="88" t="str">
        <f t="shared" si="15"/>
        <v/>
      </c>
      <c r="P113" s="88" t="str">
        <f t="shared" si="15"/>
        <v/>
      </c>
      <c r="Q113" s="88" t="str">
        <f t="shared" si="15"/>
        <v/>
      </c>
      <c r="R113" s="88" t="str">
        <f t="shared" si="15"/>
        <v/>
      </c>
      <c r="S113" s="88" t="str">
        <f t="shared" si="15"/>
        <v/>
      </c>
      <c r="T113" s="88" t="str">
        <f t="shared" si="15"/>
        <v/>
      </c>
      <c r="U113" s="88" t="str">
        <f t="shared" si="15"/>
        <v/>
      </c>
    </row>
    <row r="114" spans="3:21" ht="16.2">
      <c r="C114" s="72" t="s">
        <v>187</v>
      </c>
      <c r="D114" s="72"/>
      <c r="E114" s="72"/>
      <c r="F114" s="88" t="str">
        <f>IFERROR(F105/F110,"")</f>
        <v/>
      </c>
      <c r="G114" s="88" t="str">
        <f t="shared" ref="G114:U114" si="16">IFERROR(G105/G110,"")</f>
        <v/>
      </c>
      <c r="H114" s="88" t="str">
        <f t="shared" si="16"/>
        <v/>
      </c>
      <c r="I114" s="88" t="str">
        <f t="shared" si="16"/>
        <v/>
      </c>
      <c r="J114" s="88" t="str">
        <f t="shared" si="16"/>
        <v/>
      </c>
      <c r="K114" s="88" t="str">
        <f t="shared" si="16"/>
        <v/>
      </c>
      <c r="L114" s="88" t="str">
        <f t="shared" si="16"/>
        <v/>
      </c>
      <c r="M114" s="88" t="str">
        <f t="shared" si="16"/>
        <v/>
      </c>
      <c r="N114" s="88" t="str">
        <f t="shared" si="16"/>
        <v/>
      </c>
      <c r="O114" s="88" t="str">
        <f t="shared" si="16"/>
        <v/>
      </c>
      <c r="P114" s="88" t="str">
        <f t="shared" si="16"/>
        <v/>
      </c>
      <c r="Q114" s="88" t="str">
        <f t="shared" si="16"/>
        <v/>
      </c>
      <c r="R114" s="88" t="str">
        <f t="shared" si="16"/>
        <v/>
      </c>
      <c r="S114" s="88" t="str">
        <f t="shared" si="16"/>
        <v/>
      </c>
      <c r="T114" s="88" t="str">
        <f t="shared" si="16"/>
        <v/>
      </c>
      <c r="U114" s="88" t="str">
        <f t="shared" si="16"/>
        <v/>
      </c>
    </row>
    <row r="115" spans="3:21" ht="16.2">
      <c r="C115" s="372" t="s">
        <v>188</v>
      </c>
      <c r="D115" s="372"/>
      <c r="E115" s="372"/>
      <c r="F115" s="89" t="str">
        <f>IFERROR(MAX((100%-F114)*F110,0),"0")</f>
        <v>0</v>
      </c>
      <c r="G115" s="89" t="str">
        <f t="shared" ref="G115:U115" si="17">IFERROR(MAX((100%-G114)*G110,0),"0")</f>
        <v>0</v>
      </c>
      <c r="H115" s="89" t="str">
        <f t="shared" si="17"/>
        <v>0</v>
      </c>
      <c r="I115" s="89" t="str">
        <f t="shared" si="17"/>
        <v>0</v>
      </c>
      <c r="J115" s="89" t="str">
        <f t="shared" si="17"/>
        <v>0</v>
      </c>
      <c r="K115" s="89" t="str">
        <f t="shared" si="17"/>
        <v>0</v>
      </c>
      <c r="L115" s="89" t="str">
        <f t="shared" si="17"/>
        <v>0</v>
      </c>
      <c r="M115" s="89" t="str">
        <f t="shared" si="17"/>
        <v>0</v>
      </c>
      <c r="N115" s="89" t="str">
        <f t="shared" si="17"/>
        <v>0</v>
      </c>
      <c r="O115" s="89" t="str">
        <f t="shared" si="17"/>
        <v>0</v>
      </c>
      <c r="P115" s="89" t="str">
        <f t="shared" si="17"/>
        <v>0</v>
      </c>
      <c r="Q115" s="89" t="str">
        <f t="shared" si="17"/>
        <v>0</v>
      </c>
      <c r="R115" s="89" t="str">
        <f t="shared" si="17"/>
        <v>0</v>
      </c>
      <c r="S115" s="89" t="str">
        <f t="shared" si="17"/>
        <v>0</v>
      </c>
      <c r="T115" s="89" t="str">
        <f t="shared" si="17"/>
        <v>0</v>
      </c>
      <c r="U115" s="89" t="str">
        <f t="shared" si="17"/>
        <v>0</v>
      </c>
    </row>
  </sheetData>
  <mergeCells count="73">
    <mergeCell ref="C52:E52"/>
    <mergeCell ref="C54:E54"/>
    <mergeCell ref="C56:D63"/>
    <mergeCell ref="C64:E64"/>
    <mergeCell ref="C68:E68"/>
    <mergeCell ref="C55:E55"/>
    <mergeCell ref="C65:E65"/>
    <mergeCell ref="C37:E37"/>
    <mergeCell ref="C39:E39"/>
    <mergeCell ref="D41:D42"/>
    <mergeCell ref="D43:D46"/>
    <mergeCell ref="C40:E40"/>
    <mergeCell ref="D47:D51"/>
    <mergeCell ref="C41:C51"/>
    <mergeCell ref="C115:E115"/>
    <mergeCell ref="C105:E105"/>
    <mergeCell ref="C107:E107"/>
    <mergeCell ref="C108:E108"/>
    <mergeCell ref="C109:E109"/>
    <mergeCell ref="C112:E112"/>
    <mergeCell ref="C113:E113"/>
    <mergeCell ref="C104:E104"/>
    <mergeCell ref="D93:E93"/>
    <mergeCell ref="C94:C98"/>
    <mergeCell ref="D94:E94"/>
    <mergeCell ref="D95:E95"/>
    <mergeCell ref="D96:E96"/>
    <mergeCell ref="D97:E97"/>
    <mergeCell ref="D98:E98"/>
    <mergeCell ref="C99:E99"/>
    <mergeCell ref="C100:E100"/>
    <mergeCell ref="C101:E101"/>
    <mergeCell ref="C102:E102"/>
    <mergeCell ref="C103:E103"/>
    <mergeCell ref="C80:E80"/>
    <mergeCell ref="C85:E85"/>
    <mergeCell ref="C86:E86"/>
    <mergeCell ref="C87:C92"/>
    <mergeCell ref="D87:D89"/>
    <mergeCell ref="D90:E90"/>
    <mergeCell ref="D91:E91"/>
    <mergeCell ref="D92:E92"/>
    <mergeCell ref="C69:E69"/>
    <mergeCell ref="C74:E74"/>
    <mergeCell ref="C75:C79"/>
    <mergeCell ref="C66:E66"/>
    <mergeCell ref="D75:D77"/>
    <mergeCell ref="D78:D79"/>
    <mergeCell ref="C33:D36"/>
    <mergeCell ref="C32:E32"/>
    <mergeCell ref="C16:D17"/>
    <mergeCell ref="C18:E18"/>
    <mergeCell ref="C19:E19"/>
    <mergeCell ref="C20:E20"/>
    <mergeCell ref="C21:D21"/>
    <mergeCell ref="C22:E22"/>
    <mergeCell ref="C23:E23"/>
    <mergeCell ref="C24:E24"/>
    <mergeCell ref="C25:E25"/>
    <mergeCell ref="C31:E31"/>
    <mergeCell ref="C26:D29"/>
    <mergeCell ref="C15:E15"/>
    <mergeCell ref="C6:E6"/>
    <mergeCell ref="C7:C10"/>
    <mergeCell ref="D7:E7"/>
    <mergeCell ref="D8:E8"/>
    <mergeCell ref="D9:E9"/>
    <mergeCell ref="D10:E10"/>
    <mergeCell ref="C11:C12"/>
    <mergeCell ref="D11:E11"/>
    <mergeCell ref="D12:E12"/>
    <mergeCell ref="C13:E13"/>
    <mergeCell ref="C14:E14"/>
  </mergeCells>
  <phoneticPr fontId="2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47"/>
  <sheetViews>
    <sheetView topLeftCell="A43" workbookViewId="0">
      <selection activeCell="C21" sqref="C21"/>
    </sheetView>
  </sheetViews>
  <sheetFormatPr defaultColWidth="9" defaultRowHeight="18"/>
  <cols>
    <col min="1" max="1" width="7" style="90" customWidth="1"/>
    <col min="2" max="2" width="22" style="90" customWidth="1"/>
    <col min="3" max="3" width="33.44140625" style="93" customWidth="1"/>
    <col min="4" max="9" width="8.6640625" style="90" customWidth="1"/>
    <col min="10" max="16384" width="9" style="90"/>
  </cols>
  <sheetData>
    <row r="1" spans="1:19" ht="20.100000000000001" customHeight="1">
      <c r="A1" s="177" t="s">
        <v>275</v>
      </c>
    </row>
    <row r="2" spans="1:19" ht="20.100000000000001" customHeight="1">
      <c r="S2" s="62" t="s">
        <v>82</v>
      </c>
    </row>
    <row r="3" spans="1:19" s="4" customFormat="1" ht="20.100000000000001" customHeight="1">
      <c r="A3" s="6" t="s">
        <v>277</v>
      </c>
      <c r="B3" s="403" t="s">
        <v>278</v>
      </c>
      <c r="C3" s="404"/>
      <c r="D3" s="54" t="s">
        <v>218</v>
      </c>
      <c r="E3" s="54" t="s">
        <v>190</v>
      </c>
      <c r="F3" s="54" t="s">
        <v>191</v>
      </c>
      <c r="G3" s="54" t="s">
        <v>192</v>
      </c>
      <c r="H3" s="54" t="s">
        <v>193</v>
      </c>
      <c r="I3" s="54" t="s">
        <v>194</v>
      </c>
      <c r="J3" s="54" t="s">
        <v>89</v>
      </c>
      <c r="K3" s="54" t="s">
        <v>90</v>
      </c>
      <c r="L3" s="54" t="s">
        <v>91</v>
      </c>
      <c r="M3" s="54" t="s">
        <v>92</v>
      </c>
      <c r="N3" s="54" t="s">
        <v>93</v>
      </c>
      <c r="O3" s="54" t="s">
        <v>94</v>
      </c>
      <c r="P3" s="54" t="s">
        <v>95</v>
      </c>
      <c r="Q3" s="54" t="s">
        <v>96</v>
      </c>
      <c r="R3" s="54" t="s">
        <v>97</v>
      </c>
      <c r="S3" s="54" t="s">
        <v>98</v>
      </c>
    </row>
    <row r="4" spans="1:19" s="4" customFormat="1" ht="20.100000000000001" customHeight="1">
      <c r="A4" s="314" t="s">
        <v>279</v>
      </c>
      <c r="B4" s="306" t="s">
        <v>280</v>
      </c>
      <c r="C4" s="161" t="s">
        <v>281</v>
      </c>
      <c r="D4" s="180"/>
      <c r="E4" s="180"/>
      <c r="F4" s="180"/>
      <c r="G4" s="180"/>
      <c r="H4" s="180"/>
      <c r="I4" s="180"/>
      <c r="J4" s="180"/>
      <c r="K4" s="180"/>
      <c r="L4" s="180"/>
      <c r="M4" s="180"/>
      <c r="N4" s="180"/>
      <c r="O4" s="180"/>
      <c r="P4" s="180"/>
      <c r="Q4" s="180"/>
      <c r="R4" s="180"/>
      <c r="S4" s="180"/>
    </row>
    <row r="5" spans="1:19" s="4" customFormat="1" ht="20.100000000000001" customHeight="1">
      <c r="A5" s="314"/>
      <c r="B5" s="307"/>
      <c r="C5" s="161" t="s">
        <v>282</v>
      </c>
      <c r="D5" s="180"/>
      <c r="E5" s="180"/>
      <c r="F5" s="180"/>
      <c r="G5" s="180"/>
      <c r="H5" s="180"/>
      <c r="I5" s="180"/>
      <c r="J5" s="180"/>
      <c r="K5" s="180"/>
      <c r="L5" s="180"/>
      <c r="M5" s="180"/>
      <c r="N5" s="180"/>
      <c r="O5" s="180"/>
      <c r="P5" s="180"/>
      <c r="Q5" s="180"/>
      <c r="R5" s="180"/>
      <c r="S5" s="180"/>
    </row>
    <row r="6" spans="1:19" s="4" customFormat="1" ht="20.100000000000001" customHeight="1">
      <c r="A6" s="314"/>
      <c r="B6" s="307"/>
      <c r="C6" s="161" t="s">
        <v>283</v>
      </c>
      <c r="D6" s="180"/>
      <c r="E6" s="180"/>
      <c r="F6" s="180"/>
      <c r="G6" s="180"/>
      <c r="H6" s="180"/>
      <c r="I6" s="180"/>
      <c r="J6" s="180"/>
      <c r="K6" s="180"/>
      <c r="L6" s="180"/>
      <c r="M6" s="180"/>
      <c r="N6" s="180"/>
      <c r="O6" s="180"/>
      <c r="P6" s="180"/>
      <c r="Q6" s="180"/>
      <c r="R6" s="180"/>
      <c r="S6" s="180"/>
    </row>
    <row r="7" spans="1:19" s="4" customFormat="1" ht="20.100000000000001" customHeight="1">
      <c r="A7" s="314"/>
      <c r="B7" s="307"/>
      <c r="C7" s="161" t="s">
        <v>349</v>
      </c>
      <c r="D7" s="162" t="str">
        <f>IFERROR(D4/D6,"")</f>
        <v/>
      </c>
      <c r="E7" s="162" t="str">
        <f t="shared" ref="E7:S7" si="0">IFERROR(E4/E6,"")</f>
        <v/>
      </c>
      <c r="F7" s="162" t="str">
        <f t="shared" si="0"/>
        <v/>
      </c>
      <c r="G7" s="162" t="str">
        <f t="shared" si="0"/>
        <v/>
      </c>
      <c r="H7" s="162" t="str">
        <f t="shared" si="0"/>
        <v/>
      </c>
      <c r="I7" s="162" t="str">
        <f t="shared" si="0"/>
        <v/>
      </c>
      <c r="J7" s="162" t="str">
        <f t="shared" si="0"/>
        <v/>
      </c>
      <c r="K7" s="162" t="str">
        <f t="shared" si="0"/>
        <v/>
      </c>
      <c r="L7" s="162" t="str">
        <f t="shared" si="0"/>
        <v/>
      </c>
      <c r="M7" s="162" t="str">
        <f t="shared" si="0"/>
        <v/>
      </c>
      <c r="N7" s="162" t="str">
        <f t="shared" si="0"/>
        <v/>
      </c>
      <c r="O7" s="162" t="str">
        <f t="shared" si="0"/>
        <v/>
      </c>
      <c r="P7" s="162" t="str">
        <f t="shared" si="0"/>
        <v/>
      </c>
      <c r="Q7" s="162" t="str">
        <f t="shared" si="0"/>
        <v/>
      </c>
      <c r="R7" s="162" t="str">
        <f t="shared" si="0"/>
        <v/>
      </c>
      <c r="S7" s="162" t="str">
        <f t="shared" si="0"/>
        <v/>
      </c>
    </row>
    <row r="8" spans="1:19" s="4" customFormat="1" ht="20.100000000000001" customHeight="1">
      <c r="A8" s="314"/>
      <c r="B8" s="308"/>
      <c r="C8" s="161" t="s">
        <v>350</v>
      </c>
      <c r="D8" s="162" t="str">
        <f>IFERROR(D5/D6,"")</f>
        <v/>
      </c>
      <c r="E8" s="162" t="str">
        <f t="shared" ref="E8:S8" si="1">IFERROR(E5/E6,"")</f>
        <v/>
      </c>
      <c r="F8" s="162" t="str">
        <f t="shared" si="1"/>
        <v/>
      </c>
      <c r="G8" s="162" t="str">
        <f t="shared" si="1"/>
        <v/>
      </c>
      <c r="H8" s="162" t="str">
        <f t="shared" si="1"/>
        <v/>
      </c>
      <c r="I8" s="162" t="str">
        <f t="shared" si="1"/>
        <v/>
      </c>
      <c r="J8" s="162" t="str">
        <f t="shared" si="1"/>
        <v/>
      </c>
      <c r="K8" s="162" t="str">
        <f t="shared" si="1"/>
        <v/>
      </c>
      <c r="L8" s="162" t="str">
        <f t="shared" si="1"/>
        <v/>
      </c>
      <c r="M8" s="162" t="str">
        <f t="shared" si="1"/>
        <v/>
      </c>
      <c r="N8" s="162" t="str">
        <f t="shared" si="1"/>
        <v/>
      </c>
      <c r="O8" s="162" t="str">
        <f t="shared" si="1"/>
        <v/>
      </c>
      <c r="P8" s="162" t="str">
        <f t="shared" si="1"/>
        <v/>
      </c>
      <c r="Q8" s="162" t="str">
        <f t="shared" si="1"/>
        <v/>
      </c>
      <c r="R8" s="162" t="str">
        <f t="shared" si="1"/>
        <v/>
      </c>
      <c r="S8" s="162" t="str">
        <f t="shared" si="1"/>
        <v/>
      </c>
    </row>
    <row r="9" spans="1:19" s="4" customFormat="1" ht="20.100000000000001" customHeight="1">
      <c r="A9" s="314"/>
      <c r="B9" s="402" t="s">
        <v>455</v>
      </c>
      <c r="C9" s="161" t="s">
        <v>100</v>
      </c>
      <c r="D9" s="181"/>
      <c r="E9" s="181"/>
      <c r="F9" s="181"/>
      <c r="G9" s="181"/>
      <c r="H9" s="181"/>
      <c r="I9" s="181"/>
      <c r="J9" s="181"/>
      <c r="K9" s="181"/>
      <c r="L9" s="181"/>
      <c r="M9" s="181"/>
      <c r="N9" s="181"/>
      <c r="O9" s="181"/>
      <c r="P9" s="181"/>
      <c r="Q9" s="181"/>
      <c r="R9" s="181"/>
      <c r="S9" s="181"/>
    </row>
    <row r="10" spans="1:19" s="4" customFormat="1" ht="20.100000000000001" customHeight="1">
      <c r="A10" s="314"/>
      <c r="B10" s="323"/>
      <c r="C10" s="161" t="s">
        <v>101</v>
      </c>
      <c r="D10" s="181"/>
      <c r="E10" s="181"/>
      <c r="F10" s="181"/>
      <c r="G10" s="181"/>
      <c r="H10" s="181"/>
      <c r="I10" s="181"/>
      <c r="J10" s="181"/>
      <c r="K10" s="181"/>
      <c r="L10" s="181"/>
      <c r="M10" s="181"/>
      <c r="N10" s="181"/>
      <c r="O10" s="181"/>
      <c r="P10" s="181"/>
      <c r="Q10" s="181"/>
      <c r="R10" s="181"/>
      <c r="S10" s="181"/>
    </row>
    <row r="11" spans="1:19" s="4" customFormat="1" ht="20.100000000000001" customHeight="1">
      <c r="A11" s="314"/>
      <c r="B11" s="323"/>
      <c r="C11" s="161" t="s">
        <v>362</v>
      </c>
      <c r="D11" s="181"/>
      <c r="E11" s="181"/>
      <c r="F11" s="181"/>
      <c r="G11" s="181"/>
      <c r="H11" s="181"/>
      <c r="I11" s="181"/>
      <c r="J11" s="181"/>
      <c r="K11" s="181"/>
      <c r="L11" s="181"/>
      <c r="M11" s="181"/>
      <c r="N11" s="181"/>
      <c r="O11" s="181"/>
      <c r="P11" s="181"/>
      <c r="Q11" s="181"/>
      <c r="R11" s="181"/>
      <c r="S11" s="181"/>
    </row>
    <row r="12" spans="1:19" s="4" customFormat="1" ht="20.100000000000001" customHeight="1">
      <c r="A12" s="314"/>
      <c r="B12" s="323"/>
      <c r="C12" s="189" t="s">
        <v>363</v>
      </c>
      <c r="D12" s="181"/>
      <c r="E12" s="181"/>
      <c r="F12" s="181"/>
      <c r="G12" s="181"/>
      <c r="H12" s="181"/>
      <c r="I12" s="181"/>
      <c r="J12" s="181"/>
      <c r="K12" s="181"/>
      <c r="L12" s="181"/>
      <c r="M12" s="181"/>
      <c r="N12" s="181"/>
      <c r="O12" s="181"/>
      <c r="P12" s="181"/>
      <c r="Q12" s="181"/>
      <c r="R12" s="181"/>
      <c r="S12" s="181"/>
    </row>
    <row r="13" spans="1:19" s="4" customFormat="1" ht="20.100000000000001" customHeight="1">
      <c r="A13" s="314"/>
      <c r="B13" s="323"/>
      <c r="C13" s="161" t="s">
        <v>276</v>
      </c>
      <c r="D13" s="163">
        <f>SUM(D9:D12)</f>
        <v>0</v>
      </c>
      <c r="E13" s="163">
        <f t="shared" ref="E13:S13" si="2">SUM(E9:E12)</f>
        <v>0</v>
      </c>
      <c r="F13" s="163">
        <f t="shared" si="2"/>
        <v>0</v>
      </c>
      <c r="G13" s="163">
        <f t="shared" si="2"/>
        <v>0</v>
      </c>
      <c r="H13" s="163">
        <f t="shared" si="2"/>
        <v>0</v>
      </c>
      <c r="I13" s="163">
        <f t="shared" si="2"/>
        <v>0</v>
      </c>
      <c r="J13" s="163">
        <f t="shared" si="2"/>
        <v>0</v>
      </c>
      <c r="K13" s="163">
        <f t="shared" si="2"/>
        <v>0</v>
      </c>
      <c r="L13" s="163">
        <f t="shared" si="2"/>
        <v>0</v>
      </c>
      <c r="M13" s="163">
        <f t="shared" si="2"/>
        <v>0</v>
      </c>
      <c r="N13" s="163">
        <f t="shared" si="2"/>
        <v>0</v>
      </c>
      <c r="O13" s="163">
        <f t="shared" si="2"/>
        <v>0</v>
      </c>
      <c r="P13" s="163">
        <f t="shared" si="2"/>
        <v>0</v>
      </c>
      <c r="Q13" s="163">
        <f t="shared" si="2"/>
        <v>0</v>
      </c>
      <c r="R13" s="163">
        <f t="shared" si="2"/>
        <v>0</v>
      </c>
      <c r="S13" s="163">
        <f t="shared" si="2"/>
        <v>0</v>
      </c>
    </row>
    <row r="14" spans="1:19" s="4" customFormat="1" ht="20.100000000000001" customHeight="1">
      <c r="A14" s="314"/>
      <c r="B14" s="323"/>
      <c r="C14" s="185" t="s">
        <v>361</v>
      </c>
      <c r="D14" s="164">
        <f>D11+D12</f>
        <v>0</v>
      </c>
      <c r="E14" s="164">
        <f t="shared" ref="E14:S14" si="3">E11+E12</f>
        <v>0</v>
      </c>
      <c r="F14" s="164">
        <f t="shared" si="3"/>
        <v>0</v>
      </c>
      <c r="G14" s="164">
        <f t="shared" si="3"/>
        <v>0</v>
      </c>
      <c r="H14" s="164">
        <f t="shared" si="3"/>
        <v>0</v>
      </c>
      <c r="I14" s="164">
        <f t="shared" si="3"/>
        <v>0</v>
      </c>
      <c r="J14" s="164">
        <f t="shared" si="3"/>
        <v>0</v>
      </c>
      <c r="K14" s="164">
        <f t="shared" si="3"/>
        <v>0</v>
      </c>
      <c r="L14" s="164">
        <f t="shared" si="3"/>
        <v>0</v>
      </c>
      <c r="M14" s="164">
        <f t="shared" si="3"/>
        <v>0</v>
      </c>
      <c r="N14" s="164">
        <f t="shared" si="3"/>
        <v>0</v>
      </c>
      <c r="O14" s="164">
        <f t="shared" si="3"/>
        <v>0</v>
      </c>
      <c r="P14" s="164">
        <f t="shared" si="3"/>
        <v>0</v>
      </c>
      <c r="Q14" s="164">
        <f t="shared" si="3"/>
        <v>0</v>
      </c>
      <c r="R14" s="164">
        <f t="shared" si="3"/>
        <v>0</v>
      </c>
      <c r="S14" s="164">
        <f t="shared" si="3"/>
        <v>0</v>
      </c>
    </row>
    <row r="15" spans="1:19" s="4" customFormat="1" ht="20.100000000000001" customHeight="1">
      <c r="A15" s="314"/>
      <c r="B15" s="323" t="s">
        <v>284</v>
      </c>
      <c r="C15" s="161" t="s">
        <v>285</v>
      </c>
      <c r="D15" s="164">
        <f>D4+D11</f>
        <v>0</v>
      </c>
      <c r="E15" s="164">
        <f t="shared" ref="E15:S15" si="4">E4+E11</f>
        <v>0</v>
      </c>
      <c r="F15" s="164">
        <f t="shared" si="4"/>
        <v>0</v>
      </c>
      <c r="G15" s="164">
        <f t="shared" si="4"/>
        <v>0</v>
      </c>
      <c r="H15" s="164">
        <f t="shared" si="4"/>
        <v>0</v>
      </c>
      <c r="I15" s="164">
        <f t="shared" si="4"/>
        <v>0</v>
      </c>
      <c r="J15" s="164">
        <f t="shared" si="4"/>
        <v>0</v>
      </c>
      <c r="K15" s="164">
        <f t="shared" si="4"/>
        <v>0</v>
      </c>
      <c r="L15" s="164">
        <f t="shared" si="4"/>
        <v>0</v>
      </c>
      <c r="M15" s="164">
        <f t="shared" si="4"/>
        <v>0</v>
      </c>
      <c r="N15" s="164">
        <f t="shared" si="4"/>
        <v>0</v>
      </c>
      <c r="O15" s="164">
        <f t="shared" si="4"/>
        <v>0</v>
      </c>
      <c r="P15" s="164">
        <f t="shared" si="4"/>
        <v>0</v>
      </c>
      <c r="Q15" s="164">
        <f t="shared" si="4"/>
        <v>0</v>
      </c>
      <c r="R15" s="164">
        <f t="shared" si="4"/>
        <v>0</v>
      </c>
      <c r="S15" s="164">
        <f t="shared" si="4"/>
        <v>0</v>
      </c>
    </row>
    <row r="16" spans="1:19" s="4" customFormat="1" ht="20.100000000000001" customHeight="1">
      <c r="A16" s="314"/>
      <c r="B16" s="323"/>
      <c r="C16" s="161" t="s">
        <v>286</v>
      </c>
      <c r="D16" s="164">
        <f>D11</f>
        <v>0</v>
      </c>
      <c r="E16" s="164">
        <f t="shared" ref="E16:S16" si="5">E11</f>
        <v>0</v>
      </c>
      <c r="F16" s="164">
        <f t="shared" si="5"/>
        <v>0</v>
      </c>
      <c r="G16" s="164">
        <f t="shared" si="5"/>
        <v>0</v>
      </c>
      <c r="H16" s="164">
        <f t="shared" si="5"/>
        <v>0</v>
      </c>
      <c r="I16" s="164">
        <f t="shared" si="5"/>
        <v>0</v>
      </c>
      <c r="J16" s="164">
        <f t="shared" si="5"/>
        <v>0</v>
      </c>
      <c r="K16" s="164">
        <f t="shared" si="5"/>
        <v>0</v>
      </c>
      <c r="L16" s="164">
        <f t="shared" si="5"/>
        <v>0</v>
      </c>
      <c r="M16" s="164">
        <f t="shared" si="5"/>
        <v>0</v>
      </c>
      <c r="N16" s="164">
        <f t="shared" si="5"/>
        <v>0</v>
      </c>
      <c r="O16" s="164">
        <f t="shared" si="5"/>
        <v>0</v>
      </c>
      <c r="P16" s="164">
        <f t="shared" si="5"/>
        <v>0</v>
      </c>
      <c r="Q16" s="164">
        <f t="shared" si="5"/>
        <v>0</v>
      </c>
      <c r="R16" s="164">
        <f t="shared" si="5"/>
        <v>0</v>
      </c>
      <c r="S16" s="164">
        <f t="shared" si="5"/>
        <v>0</v>
      </c>
    </row>
    <row r="17" spans="1:19" s="4" customFormat="1" ht="20.100000000000001" customHeight="1">
      <c r="A17" s="314"/>
      <c r="B17" s="323"/>
      <c r="C17" s="161" t="s">
        <v>287</v>
      </c>
      <c r="D17" s="162" t="str">
        <f>IFERROR(D16/D15,"")</f>
        <v/>
      </c>
      <c r="E17" s="162" t="str">
        <f t="shared" ref="E17:S17" si="6">IFERROR(E16/E15,"")</f>
        <v/>
      </c>
      <c r="F17" s="162" t="str">
        <f t="shared" si="6"/>
        <v/>
      </c>
      <c r="G17" s="162" t="str">
        <f t="shared" si="6"/>
        <v/>
      </c>
      <c r="H17" s="162" t="str">
        <f t="shared" si="6"/>
        <v/>
      </c>
      <c r="I17" s="162" t="str">
        <f t="shared" si="6"/>
        <v/>
      </c>
      <c r="J17" s="162" t="str">
        <f t="shared" si="6"/>
        <v/>
      </c>
      <c r="K17" s="162" t="str">
        <f t="shared" si="6"/>
        <v/>
      </c>
      <c r="L17" s="162" t="str">
        <f t="shared" si="6"/>
        <v/>
      </c>
      <c r="M17" s="162" t="str">
        <f t="shared" si="6"/>
        <v/>
      </c>
      <c r="N17" s="162" t="str">
        <f t="shared" si="6"/>
        <v/>
      </c>
      <c r="O17" s="162" t="str">
        <f t="shared" si="6"/>
        <v/>
      </c>
      <c r="P17" s="162" t="str">
        <f t="shared" si="6"/>
        <v/>
      </c>
      <c r="Q17" s="162" t="str">
        <f t="shared" si="6"/>
        <v/>
      </c>
      <c r="R17" s="162" t="str">
        <f t="shared" si="6"/>
        <v/>
      </c>
      <c r="S17" s="162" t="str">
        <f t="shared" si="6"/>
        <v/>
      </c>
    </row>
    <row r="18" spans="1:19" s="4" customFormat="1" ht="20.100000000000001" customHeight="1">
      <c r="A18" s="314" t="s">
        <v>351</v>
      </c>
      <c r="B18" s="306" t="s">
        <v>280</v>
      </c>
      <c r="C18" s="161" t="s">
        <v>281</v>
      </c>
      <c r="D18" s="180"/>
      <c r="E18" s="180"/>
      <c r="F18" s="180"/>
      <c r="G18" s="180"/>
      <c r="H18" s="180"/>
      <c r="I18" s="180"/>
      <c r="J18" s="180"/>
      <c r="K18" s="180"/>
      <c r="L18" s="180"/>
      <c r="M18" s="180"/>
      <c r="N18" s="180"/>
      <c r="O18" s="180"/>
      <c r="P18" s="180"/>
      <c r="Q18" s="180"/>
      <c r="R18" s="180"/>
      <c r="S18" s="180"/>
    </row>
    <row r="19" spans="1:19" s="4" customFormat="1" ht="20.100000000000001" customHeight="1">
      <c r="A19" s="314"/>
      <c r="B19" s="307"/>
      <c r="C19" s="161" t="s">
        <v>282</v>
      </c>
      <c r="D19" s="180"/>
      <c r="E19" s="180"/>
      <c r="F19" s="180"/>
      <c r="G19" s="180"/>
      <c r="H19" s="180"/>
      <c r="I19" s="180"/>
      <c r="J19" s="180"/>
      <c r="K19" s="180"/>
      <c r="L19" s="180"/>
      <c r="M19" s="180"/>
      <c r="N19" s="180"/>
      <c r="O19" s="180"/>
      <c r="P19" s="180"/>
      <c r="Q19" s="180"/>
      <c r="R19" s="180"/>
      <c r="S19" s="180"/>
    </row>
    <row r="20" spans="1:19" s="4" customFormat="1" ht="20.100000000000001" customHeight="1">
      <c r="A20" s="314"/>
      <c r="B20" s="307"/>
      <c r="C20" s="161" t="s">
        <v>283</v>
      </c>
      <c r="D20" s="180"/>
      <c r="E20" s="180"/>
      <c r="F20" s="180"/>
      <c r="G20" s="180"/>
      <c r="H20" s="180"/>
      <c r="I20" s="180"/>
      <c r="J20" s="180"/>
      <c r="K20" s="180"/>
      <c r="L20" s="180"/>
      <c r="M20" s="180"/>
      <c r="N20" s="180"/>
      <c r="O20" s="180"/>
      <c r="P20" s="180"/>
      <c r="Q20" s="180"/>
      <c r="R20" s="180"/>
      <c r="S20" s="180"/>
    </row>
    <row r="21" spans="1:19" s="4" customFormat="1" ht="20.100000000000001" customHeight="1">
      <c r="A21" s="314"/>
      <c r="B21" s="307"/>
      <c r="C21" s="161" t="s">
        <v>349</v>
      </c>
      <c r="D21" s="162" t="str">
        <f t="shared" ref="D21:S21" si="7">IFERROR(D18/D20,"")</f>
        <v/>
      </c>
      <c r="E21" s="162" t="str">
        <f t="shared" si="7"/>
        <v/>
      </c>
      <c r="F21" s="162" t="str">
        <f t="shared" si="7"/>
        <v/>
      </c>
      <c r="G21" s="162" t="str">
        <f t="shared" si="7"/>
        <v/>
      </c>
      <c r="H21" s="162" t="str">
        <f t="shared" si="7"/>
        <v/>
      </c>
      <c r="I21" s="162" t="str">
        <f t="shared" si="7"/>
        <v/>
      </c>
      <c r="J21" s="162" t="str">
        <f t="shared" si="7"/>
        <v/>
      </c>
      <c r="K21" s="162" t="str">
        <f t="shared" si="7"/>
        <v/>
      </c>
      <c r="L21" s="162" t="str">
        <f t="shared" si="7"/>
        <v/>
      </c>
      <c r="M21" s="162" t="str">
        <f t="shared" si="7"/>
        <v/>
      </c>
      <c r="N21" s="162" t="str">
        <f t="shared" si="7"/>
        <v/>
      </c>
      <c r="O21" s="162" t="str">
        <f t="shared" si="7"/>
        <v/>
      </c>
      <c r="P21" s="162" t="str">
        <f t="shared" si="7"/>
        <v/>
      </c>
      <c r="Q21" s="162" t="str">
        <f t="shared" si="7"/>
        <v/>
      </c>
      <c r="R21" s="162" t="str">
        <f t="shared" si="7"/>
        <v/>
      </c>
      <c r="S21" s="162" t="str">
        <f t="shared" si="7"/>
        <v/>
      </c>
    </row>
    <row r="22" spans="1:19" s="4" customFormat="1" ht="20.100000000000001" customHeight="1">
      <c r="A22" s="314"/>
      <c r="B22" s="308"/>
      <c r="C22" s="161" t="s">
        <v>350</v>
      </c>
      <c r="D22" s="162" t="str">
        <f t="shared" ref="D22:S22" si="8">IFERROR(D19/D20,"")</f>
        <v/>
      </c>
      <c r="E22" s="162" t="str">
        <f t="shared" si="8"/>
        <v/>
      </c>
      <c r="F22" s="162" t="str">
        <f t="shared" si="8"/>
        <v/>
      </c>
      <c r="G22" s="162" t="str">
        <f t="shared" si="8"/>
        <v/>
      </c>
      <c r="H22" s="162" t="str">
        <f t="shared" si="8"/>
        <v/>
      </c>
      <c r="I22" s="162" t="str">
        <f t="shared" si="8"/>
        <v/>
      </c>
      <c r="J22" s="162" t="str">
        <f t="shared" si="8"/>
        <v/>
      </c>
      <c r="K22" s="162" t="str">
        <f t="shared" si="8"/>
        <v/>
      </c>
      <c r="L22" s="162" t="str">
        <f t="shared" si="8"/>
        <v/>
      </c>
      <c r="M22" s="162" t="str">
        <f t="shared" si="8"/>
        <v/>
      </c>
      <c r="N22" s="162" t="str">
        <f t="shared" si="8"/>
        <v/>
      </c>
      <c r="O22" s="162" t="str">
        <f t="shared" si="8"/>
        <v/>
      </c>
      <c r="P22" s="162" t="str">
        <f t="shared" si="8"/>
        <v/>
      </c>
      <c r="Q22" s="162" t="str">
        <f t="shared" si="8"/>
        <v/>
      </c>
      <c r="R22" s="162" t="str">
        <f t="shared" si="8"/>
        <v/>
      </c>
      <c r="S22" s="162" t="str">
        <f t="shared" si="8"/>
        <v/>
      </c>
    </row>
    <row r="23" spans="1:19" s="4" customFormat="1" ht="20.100000000000001" customHeight="1">
      <c r="A23" s="314"/>
      <c r="B23" s="402" t="s">
        <v>455</v>
      </c>
      <c r="C23" s="161" t="s">
        <v>100</v>
      </c>
      <c r="D23" s="181"/>
      <c r="E23" s="181"/>
      <c r="F23" s="181"/>
      <c r="G23" s="181"/>
      <c r="H23" s="181"/>
      <c r="I23" s="181"/>
      <c r="J23" s="181"/>
      <c r="K23" s="181"/>
      <c r="L23" s="181"/>
      <c r="M23" s="181"/>
      <c r="N23" s="181"/>
      <c r="O23" s="181"/>
      <c r="P23" s="181"/>
      <c r="Q23" s="181"/>
      <c r="R23" s="181"/>
      <c r="S23" s="181"/>
    </row>
    <row r="24" spans="1:19" s="4" customFormat="1" ht="20.100000000000001" customHeight="1">
      <c r="A24" s="314"/>
      <c r="B24" s="323"/>
      <c r="C24" s="161" t="s">
        <v>101</v>
      </c>
      <c r="D24" s="181"/>
      <c r="E24" s="181"/>
      <c r="F24" s="181"/>
      <c r="G24" s="181"/>
      <c r="H24" s="181"/>
      <c r="I24" s="181"/>
      <c r="J24" s="181"/>
      <c r="K24" s="181"/>
      <c r="L24" s="181"/>
      <c r="M24" s="181"/>
      <c r="N24" s="181"/>
      <c r="O24" s="181"/>
      <c r="P24" s="181"/>
      <c r="Q24" s="181"/>
      <c r="R24" s="181"/>
      <c r="S24" s="181"/>
    </row>
    <row r="25" spans="1:19" s="4" customFormat="1" ht="20.100000000000001" customHeight="1">
      <c r="A25" s="314"/>
      <c r="B25" s="323"/>
      <c r="C25" s="161" t="s">
        <v>362</v>
      </c>
      <c r="D25" s="181"/>
      <c r="E25" s="181"/>
      <c r="F25" s="181"/>
      <c r="G25" s="181"/>
      <c r="H25" s="181"/>
      <c r="I25" s="181"/>
      <c r="J25" s="181"/>
      <c r="K25" s="181"/>
      <c r="L25" s="181"/>
      <c r="M25" s="181"/>
      <c r="N25" s="181"/>
      <c r="O25" s="181"/>
      <c r="P25" s="181"/>
      <c r="Q25" s="181"/>
      <c r="R25" s="181"/>
      <c r="S25" s="181"/>
    </row>
    <row r="26" spans="1:19" s="4" customFormat="1" ht="20.100000000000001" customHeight="1">
      <c r="A26" s="314"/>
      <c r="B26" s="323"/>
      <c r="C26" s="189" t="s">
        <v>363</v>
      </c>
      <c r="D26" s="181"/>
      <c r="E26" s="181"/>
      <c r="F26" s="181"/>
      <c r="G26" s="181"/>
      <c r="H26" s="181"/>
      <c r="I26" s="181"/>
      <c r="J26" s="181"/>
      <c r="K26" s="181"/>
      <c r="L26" s="181"/>
      <c r="M26" s="181"/>
      <c r="N26" s="181"/>
      <c r="O26" s="181"/>
      <c r="P26" s="181"/>
      <c r="Q26" s="181"/>
      <c r="R26" s="181"/>
      <c r="S26" s="181"/>
    </row>
    <row r="27" spans="1:19" s="4" customFormat="1" ht="20.100000000000001" customHeight="1">
      <c r="A27" s="314"/>
      <c r="B27" s="323"/>
      <c r="C27" s="161" t="s">
        <v>276</v>
      </c>
      <c r="D27" s="163">
        <f>SUM(D23:D26)</f>
        <v>0</v>
      </c>
      <c r="E27" s="163">
        <f t="shared" ref="E27:S27" si="9">SUM(E23:E26)</f>
        <v>0</v>
      </c>
      <c r="F27" s="163">
        <f t="shared" si="9"/>
        <v>0</v>
      </c>
      <c r="G27" s="163">
        <f t="shared" si="9"/>
        <v>0</v>
      </c>
      <c r="H27" s="163">
        <f t="shared" si="9"/>
        <v>0</v>
      </c>
      <c r="I27" s="163">
        <f t="shared" si="9"/>
        <v>0</v>
      </c>
      <c r="J27" s="163">
        <f t="shared" si="9"/>
        <v>0</v>
      </c>
      <c r="K27" s="163">
        <f t="shared" si="9"/>
        <v>0</v>
      </c>
      <c r="L27" s="163">
        <f t="shared" si="9"/>
        <v>0</v>
      </c>
      <c r="M27" s="163">
        <f t="shared" si="9"/>
        <v>0</v>
      </c>
      <c r="N27" s="163">
        <f t="shared" si="9"/>
        <v>0</v>
      </c>
      <c r="O27" s="163">
        <f t="shared" si="9"/>
        <v>0</v>
      </c>
      <c r="P27" s="163">
        <f t="shared" si="9"/>
        <v>0</v>
      </c>
      <c r="Q27" s="163">
        <f t="shared" si="9"/>
        <v>0</v>
      </c>
      <c r="R27" s="163">
        <f t="shared" si="9"/>
        <v>0</v>
      </c>
      <c r="S27" s="163">
        <f t="shared" si="9"/>
        <v>0</v>
      </c>
    </row>
    <row r="28" spans="1:19" s="4" customFormat="1" ht="20.100000000000001" customHeight="1">
      <c r="A28" s="314"/>
      <c r="B28" s="323"/>
      <c r="C28" s="185" t="s">
        <v>361</v>
      </c>
      <c r="D28" s="164">
        <f t="shared" ref="D28:S28" si="10">D25+D26</f>
        <v>0</v>
      </c>
      <c r="E28" s="164">
        <f t="shared" si="10"/>
        <v>0</v>
      </c>
      <c r="F28" s="164">
        <f t="shared" si="10"/>
        <v>0</v>
      </c>
      <c r="G28" s="164">
        <f t="shared" si="10"/>
        <v>0</v>
      </c>
      <c r="H28" s="164">
        <f t="shared" si="10"/>
        <v>0</v>
      </c>
      <c r="I28" s="164">
        <f t="shared" si="10"/>
        <v>0</v>
      </c>
      <c r="J28" s="164">
        <f t="shared" si="10"/>
        <v>0</v>
      </c>
      <c r="K28" s="164">
        <f t="shared" si="10"/>
        <v>0</v>
      </c>
      <c r="L28" s="164">
        <f t="shared" si="10"/>
        <v>0</v>
      </c>
      <c r="M28" s="164">
        <f t="shared" si="10"/>
        <v>0</v>
      </c>
      <c r="N28" s="164">
        <f t="shared" si="10"/>
        <v>0</v>
      </c>
      <c r="O28" s="164">
        <f t="shared" si="10"/>
        <v>0</v>
      </c>
      <c r="P28" s="164">
        <f t="shared" si="10"/>
        <v>0</v>
      </c>
      <c r="Q28" s="164">
        <f t="shared" si="10"/>
        <v>0</v>
      </c>
      <c r="R28" s="164">
        <f t="shared" si="10"/>
        <v>0</v>
      </c>
      <c r="S28" s="164">
        <f t="shared" si="10"/>
        <v>0</v>
      </c>
    </row>
    <row r="29" spans="1:19" s="4" customFormat="1" ht="20.100000000000001" customHeight="1">
      <c r="A29" s="314"/>
      <c r="B29" s="323" t="s">
        <v>284</v>
      </c>
      <c r="C29" s="161" t="s">
        <v>285</v>
      </c>
      <c r="D29" s="164">
        <f t="shared" ref="D29:S29" si="11">D18+D25</f>
        <v>0</v>
      </c>
      <c r="E29" s="164">
        <f t="shared" si="11"/>
        <v>0</v>
      </c>
      <c r="F29" s="164">
        <f t="shared" si="11"/>
        <v>0</v>
      </c>
      <c r="G29" s="164">
        <f t="shared" si="11"/>
        <v>0</v>
      </c>
      <c r="H29" s="164">
        <f t="shared" si="11"/>
        <v>0</v>
      </c>
      <c r="I29" s="164">
        <f t="shared" si="11"/>
        <v>0</v>
      </c>
      <c r="J29" s="164">
        <f t="shared" si="11"/>
        <v>0</v>
      </c>
      <c r="K29" s="164">
        <f t="shared" si="11"/>
        <v>0</v>
      </c>
      <c r="L29" s="164">
        <f t="shared" si="11"/>
        <v>0</v>
      </c>
      <c r="M29" s="164">
        <f t="shared" si="11"/>
        <v>0</v>
      </c>
      <c r="N29" s="164">
        <f t="shared" si="11"/>
        <v>0</v>
      </c>
      <c r="O29" s="164">
        <f t="shared" si="11"/>
        <v>0</v>
      </c>
      <c r="P29" s="164">
        <f t="shared" si="11"/>
        <v>0</v>
      </c>
      <c r="Q29" s="164">
        <f t="shared" si="11"/>
        <v>0</v>
      </c>
      <c r="R29" s="164">
        <f t="shared" si="11"/>
        <v>0</v>
      </c>
      <c r="S29" s="164">
        <f t="shared" si="11"/>
        <v>0</v>
      </c>
    </row>
    <row r="30" spans="1:19" s="4" customFormat="1" ht="20.100000000000001" customHeight="1">
      <c r="A30" s="314"/>
      <c r="B30" s="323"/>
      <c r="C30" s="161" t="s">
        <v>286</v>
      </c>
      <c r="D30" s="164">
        <f t="shared" ref="D30:S30" si="12">D25</f>
        <v>0</v>
      </c>
      <c r="E30" s="164">
        <f t="shared" si="12"/>
        <v>0</v>
      </c>
      <c r="F30" s="164">
        <f t="shared" si="12"/>
        <v>0</v>
      </c>
      <c r="G30" s="164">
        <f t="shared" si="12"/>
        <v>0</v>
      </c>
      <c r="H30" s="164">
        <f t="shared" si="12"/>
        <v>0</v>
      </c>
      <c r="I30" s="164">
        <f t="shared" si="12"/>
        <v>0</v>
      </c>
      <c r="J30" s="164">
        <f t="shared" si="12"/>
        <v>0</v>
      </c>
      <c r="K30" s="164">
        <f t="shared" si="12"/>
        <v>0</v>
      </c>
      <c r="L30" s="164">
        <f t="shared" si="12"/>
        <v>0</v>
      </c>
      <c r="M30" s="164">
        <f t="shared" si="12"/>
        <v>0</v>
      </c>
      <c r="N30" s="164">
        <f t="shared" si="12"/>
        <v>0</v>
      </c>
      <c r="O30" s="164">
        <f t="shared" si="12"/>
        <v>0</v>
      </c>
      <c r="P30" s="164">
        <f t="shared" si="12"/>
        <v>0</v>
      </c>
      <c r="Q30" s="164">
        <f t="shared" si="12"/>
        <v>0</v>
      </c>
      <c r="R30" s="164">
        <f t="shared" si="12"/>
        <v>0</v>
      </c>
      <c r="S30" s="164">
        <f t="shared" si="12"/>
        <v>0</v>
      </c>
    </row>
    <row r="31" spans="1:19" s="4" customFormat="1" ht="20.100000000000001" customHeight="1">
      <c r="A31" s="314"/>
      <c r="B31" s="323"/>
      <c r="C31" s="161" t="s">
        <v>287</v>
      </c>
      <c r="D31" s="162" t="str">
        <f t="shared" ref="D31:S31" si="13">IFERROR(D30/D29,"")</f>
        <v/>
      </c>
      <c r="E31" s="162" t="str">
        <f t="shared" si="13"/>
        <v/>
      </c>
      <c r="F31" s="162" t="str">
        <f t="shared" si="13"/>
        <v/>
      </c>
      <c r="G31" s="162" t="str">
        <f t="shared" si="13"/>
        <v/>
      </c>
      <c r="H31" s="162" t="str">
        <f t="shared" si="13"/>
        <v/>
      </c>
      <c r="I31" s="162" t="str">
        <f t="shared" si="13"/>
        <v/>
      </c>
      <c r="J31" s="162" t="str">
        <f t="shared" si="13"/>
        <v/>
      </c>
      <c r="K31" s="162" t="str">
        <f t="shared" si="13"/>
        <v/>
      </c>
      <c r="L31" s="162" t="str">
        <f t="shared" si="13"/>
        <v/>
      </c>
      <c r="M31" s="162" t="str">
        <f t="shared" si="13"/>
        <v/>
      </c>
      <c r="N31" s="162" t="str">
        <f t="shared" si="13"/>
        <v/>
      </c>
      <c r="O31" s="162" t="str">
        <f t="shared" si="13"/>
        <v/>
      </c>
      <c r="P31" s="162" t="str">
        <f t="shared" si="13"/>
        <v/>
      </c>
      <c r="Q31" s="162" t="str">
        <f t="shared" si="13"/>
        <v/>
      </c>
      <c r="R31" s="162" t="str">
        <f t="shared" si="13"/>
        <v/>
      </c>
      <c r="S31" s="162" t="str">
        <f t="shared" si="13"/>
        <v/>
      </c>
    </row>
    <row r="32" spans="1:19" s="4" customFormat="1" ht="20.100000000000001" customHeight="1">
      <c r="A32" s="314" t="s">
        <v>331</v>
      </c>
      <c r="B32" s="306" t="s">
        <v>280</v>
      </c>
      <c r="C32" s="161" t="s">
        <v>281</v>
      </c>
      <c r="D32" s="180"/>
      <c r="E32" s="180"/>
      <c r="F32" s="180"/>
      <c r="G32" s="180"/>
      <c r="H32" s="180"/>
      <c r="I32" s="180"/>
      <c r="J32" s="180"/>
      <c r="K32" s="180"/>
      <c r="L32" s="180"/>
      <c r="M32" s="180"/>
      <c r="N32" s="180"/>
      <c r="O32" s="180"/>
      <c r="P32" s="180"/>
      <c r="Q32" s="180"/>
      <c r="R32" s="180"/>
      <c r="S32" s="180"/>
    </row>
    <row r="33" spans="1:19" s="4" customFormat="1" ht="20.100000000000001" customHeight="1">
      <c r="A33" s="314"/>
      <c r="B33" s="307"/>
      <c r="C33" s="161" t="s">
        <v>282</v>
      </c>
      <c r="D33" s="180"/>
      <c r="E33" s="180"/>
      <c r="F33" s="180"/>
      <c r="G33" s="180"/>
      <c r="H33" s="180"/>
      <c r="I33" s="180"/>
      <c r="J33" s="180"/>
      <c r="K33" s="180"/>
      <c r="L33" s="180"/>
      <c r="M33" s="180"/>
      <c r="N33" s="180"/>
      <c r="O33" s="180"/>
      <c r="P33" s="180"/>
      <c r="Q33" s="180"/>
      <c r="R33" s="180"/>
      <c r="S33" s="180"/>
    </row>
    <row r="34" spans="1:19" s="4" customFormat="1" ht="20.100000000000001" customHeight="1">
      <c r="A34" s="314"/>
      <c r="B34" s="307"/>
      <c r="C34" s="161" t="s">
        <v>283</v>
      </c>
      <c r="D34" s="180"/>
      <c r="E34" s="180"/>
      <c r="F34" s="180"/>
      <c r="G34" s="180"/>
      <c r="H34" s="180"/>
      <c r="I34" s="180"/>
      <c r="J34" s="180"/>
      <c r="K34" s="180"/>
      <c r="L34" s="180"/>
      <c r="M34" s="180"/>
      <c r="N34" s="180"/>
      <c r="O34" s="180"/>
      <c r="P34" s="180"/>
      <c r="Q34" s="180"/>
      <c r="R34" s="180"/>
      <c r="S34" s="180"/>
    </row>
    <row r="35" spans="1:19" s="4" customFormat="1" ht="20.100000000000001" customHeight="1">
      <c r="A35" s="314"/>
      <c r="B35" s="307"/>
      <c r="C35" s="161" t="s">
        <v>349</v>
      </c>
      <c r="D35" s="162" t="str">
        <f t="shared" ref="D35:S35" si="14">IFERROR(D32/D34,"")</f>
        <v/>
      </c>
      <c r="E35" s="162" t="str">
        <f t="shared" si="14"/>
        <v/>
      </c>
      <c r="F35" s="162" t="str">
        <f t="shared" si="14"/>
        <v/>
      </c>
      <c r="G35" s="162" t="str">
        <f t="shared" si="14"/>
        <v/>
      </c>
      <c r="H35" s="162" t="str">
        <f t="shared" si="14"/>
        <v/>
      </c>
      <c r="I35" s="162" t="str">
        <f t="shared" si="14"/>
        <v/>
      </c>
      <c r="J35" s="162" t="str">
        <f t="shared" si="14"/>
        <v/>
      </c>
      <c r="K35" s="162" t="str">
        <f t="shared" si="14"/>
        <v/>
      </c>
      <c r="L35" s="162" t="str">
        <f t="shared" si="14"/>
        <v/>
      </c>
      <c r="M35" s="162" t="str">
        <f t="shared" si="14"/>
        <v/>
      </c>
      <c r="N35" s="162" t="str">
        <f t="shared" si="14"/>
        <v/>
      </c>
      <c r="O35" s="162" t="str">
        <f t="shared" si="14"/>
        <v/>
      </c>
      <c r="P35" s="162" t="str">
        <f t="shared" si="14"/>
        <v/>
      </c>
      <c r="Q35" s="162" t="str">
        <f t="shared" si="14"/>
        <v/>
      </c>
      <c r="R35" s="162" t="str">
        <f t="shared" si="14"/>
        <v/>
      </c>
      <c r="S35" s="162" t="str">
        <f t="shared" si="14"/>
        <v/>
      </c>
    </row>
    <row r="36" spans="1:19" s="4" customFormat="1" ht="20.100000000000001" customHeight="1">
      <c r="A36" s="314"/>
      <c r="B36" s="308"/>
      <c r="C36" s="161" t="s">
        <v>350</v>
      </c>
      <c r="D36" s="162" t="str">
        <f t="shared" ref="D36:S36" si="15">IFERROR(D33/D34,"")</f>
        <v/>
      </c>
      <c r="E36" s="162" t="str">
        <f t="shared" si="15"/>
        <v/>
      </c>
      <c r="F36" s="162" t="str">
        <f t="shared" si="15"/>
        <v/>
      </c>
      <c r="G36" s="162" t="str">
        <f t="shared" si="15"/>
        <v/>
      </c>
      <c r="H36" s="162" t="str">
        <f t="shared" si="15"/>
        <v/>
      </c>
      <c r="I36" s="162" t="str">
        <f t="shared" si="15"/>
        <v/>
      </c>
      <c r="J36" s="162" t="str">
        <f t="shared" si="15"/>
        <v/>
      </c>
      <c r="K36" s="162" t="str">
        <f t="shared" si="15"/>
        <v/>
      </c>
      <c r="L36" s="162" t="str">
        <f t="shared" si="15"/>
        <v/>
      </c>
      <c r="M36" s="162" t="str">
        <f t="shared" si="15"/>
        <v/>
      </c>
      <c r="N36" s="162" t="str">
        <f t="shared" si="15"/>
        <v/>
      </c>
      <c r="O36" s="162" t="str">
        <f t="shared" si="15"/>
        <v/>
      </c>
      <c r="P36" s="162" t="str">
        <f t="shared" si="15"/>
        <v/>
      </c>
      <c r="Q36" s="162" t="str">
        <f t="shared" si="15"/>
        <v/>
      </c>
      <c r="R36" s="162" t="str">
        <f t="shared" si="15"/>
        <v/>
      </c>
      <c r="S36" s="162" t="str">
        <f t="shared" si="15"/>
        <v/>
      </c>
    </row>
    <row r="37" spans="1:19" s="4" customFormat="1" ht="20.100000000000001" customHeight="1">
      <c r="A37" s="314"/>
      <c r="B37" s="402" t="s">
        <v>455</v>
      </c>
      <c r="C37" s="161" t="s">
        <v>100</v>
      </c>
      <c r="D37" s="181"/>
      <c r="E37" s="181"/>
      <c r="F37" s="181"/>
      <c r="G37" s="181"/>
      <c r="H37" s="181"/>
      <c r="I37" s="181"/>
      <c r="J37" s="181"/>
      <c r="K37" s="181"/>
      <c r="L37" s="181"/>
      <c r="M37" s="181"/>
      <c r="N37" s="181"/>
      <c r="O37" s="181"/>
      <c r="P37" s="181"/>
      <c r="Q37" s="181"/>
      <c r="R37" s="181"/>
      <c r="S37" s="181"/>
    </row>
    <row r="38" spans="1:19" s="4" customFormat="1" ht="20.100000000000001" customHeight="1">
      <c r="A38" s="314"/>
      <c r="B38" s="323"/>
      <c r="C38" s="161" t="s">
        <v>101</v>
      </c>
      <c r="D38" s="181"/>
      <c r="E38" s="181"/>
      <c r="F38" s="181"/>
      <c r="G38" s="181"/>
      <c r="H38" s="181"/>
      <c r="I38" s="181"/>
      <c r="J38" s="181"/>
      <c r="K38" s="181"/>
      <c r="L38" s="181"/>
      <c r="M38" s="181"/>
      <c r="N38" s="181"/>
      <c r="O38" s="181"/>
      <c r="P38" s="181"/>
      <c r="Q38" s="181"/>
      <c r="R38" s="181"/>
      <c r="S38" s="181"/>
    </row>
    <row r="39" spans="1:19" s="4" customFormat="1" ht="20.100000000000001" customHeight="1">
      <c r="A39" s="314"/>
      <c r="B39" s="323"/>
      <c r="C39" s="161" t="s">
        <v>362</v>
      </c>
      <c r="D39" s="181"/>
      <c r="E39" s="181"/>
      <c r="F39" s="181"/>
      <c r="G39" s="181"/>
      <c r="H39" s="181"/>
      <c r="I39" s="181"/>
      <c r="J39" s="181"/>
      <c r="K39" s="181"/>
      <c r="L39" s="181"/>
      <c r="M39" s="181"/>
      <c r="N39" s="181"/>
      <c r="O39" s="181"/>
      <c r="P39" s="181"/>
      <c r="Q39" s="181"/>
      <c r="R39" s="181"/>
      <c r="S39" s="181"/>
    </row>
    <row r="40" spans="1:19" s="4" customFormat="1" ht="20.100000000000001" customHeight="1">
      <c r="A40" s="314"/>
      <c r="B40" s="323"/>
      <c r="C40" s="189" t="s">
        <v>363</v>
      </c>
      <c r="D40" s="181"/>
      <c r="E40" s="181"/>
      <c r="F40" s="181"/>
      <c r="G40" s="181"/>
      <c r="H40" s="181"/>
      <c r="I40" s="181"/>
      <c r="J40" s="181"/>
      <c r="K40" s="181"/>
      <c r="L40" s="181"/>
      <c r="M40" s="181"/>
      <c r="N40" s="181"/>
      <c r="O40" s="181"/>
      <c r="P40" s="181"/>
      <c r="Q40" s="181"/>
      <c r="R40" s="181"/>
      <c r="S40" s="181"/>
    </row>
    <row r="41" spans="1:19" s="4" customFormat="1" ht="20.100000000000001" customHeight="1">
      <c r="A41" s="314"/>
      <c r="B41" s="323"/>
      <c r="C41" s="161" t="s">
        <v>276</v>
      </c>
      <c r="D41" s="163">
        <f>SUM(D37:D40)</f>
        <v>0</v>
      </c>
      <c r="E41" s="163">
        <f t="shared" ref="E41:S41" si="16">SUM(E37:E40)</f>
        <v>0</v>
      </c>
      <c r="F41" s="163">
        <f t="shared" si="16"/>
        <v>0</v>
      </c>
      <c r="G41" s="163">
        <f t="shared" si="16"/>
        <v>0</v>
      </c>
      <c r="H41" s="163">
        <f t="shared" si="16"/>
        <v>0</v>
      </c>
      <c r="I41" s="163">
        <f t="shared" si="16"/>
        <v>0</v>
      </c>
      <c r="J41" s="163">
        <f t="shared" si="16"/>
        <v>0</v>
      </c>
      <c r="K41" s="163">
        <f t="shared" si="16"/>
        <v>0</v>
      </c>
      <c r="L41" s="163">
        <f t="shared" si="16"/>
        <v>0</v>
      </c>
      <c r="M41" s="163">
        <f t="shared" si="16"/>
        <v>0</v>
      </c>
      <c r="N41" s="163">
        <f t="shared" si="16"/>
        <v>0</v>
      </c>
      <c r="O41" s="163">
        <f t="shared" si="16"/>
        <v>0</v>
      </c>
      <c r="P41" s="163">
        <f t="shared" si="16"/>
        <v>0</v>
      </c>
      <c r="Q41" s="163">
        <f t="shared" si="16"/>
        <v>0</v>
      </c>
      <c r="R41" s="163">
        <f t="shared" si="16"/>
        <v>0</v>
      </c>
      <c r="S41" s="163">
        <f t="shared" si="16"/>
        <v>0</v>
      </c>
    </row>
    <row r="42" spans="1:19" s="4" customFormat="1" ht="20.100000000000001" customHeight="1">
      <c r="A42" s="314"/>
      <c r="B42" s="323"/>
      <c r="C42" s="185" t="s">
        <v>361</v>
      </c>
      <c r="D42" s="164">
        <f t="shared" ref="D42:S42" si="17">D39+D40</f>
        <v>0</v>
      </c>
      <c r="E42" s="164">
        <f t="shared" si="17"/>
        <v>0</v>
      </c>
      <c r="F42" s="164">
        <f t="shared" si="17"/>
        <v>0</v>
      </c>
      <c r="G42" s="164">
        <f t="shared" si="17"/>
        <v>0</v>
      </c>
      <c r="H42" s="164">
        <f t="shared" si="17"/>
        <v>0</v>
      </c>
      <c r="I42" s="164">
        <f t="shared" si="17"/>
        <v>0</v>
      </c>
      <c r="J42" s="164">
        <f t="shared" si="17"/>
        <v>0</v>
      </c>
      <c r="K42" s="164">
        <f t="shared" si="17"/>
        <v>0</v>
      </c>
      <c r="L42" s="164">
        <f t="shared" si="17"/>
        <v>0</v>
      </c>
      <c r="M42" s="164">
        <f t="shared" si="17"/>
        <v>0</v>
      </c>
      <c r="N42" s="164">
        <f t="shared" si="17"/>
        <v>0</v>
      </c>
      <c r="O42" s="164">
        <f t="shared" si="17"/>
        <v>0</v>
      </c>
      <c r="P42" s="164">
        <f t="shared" si="17"/>
        <v>0</v>
      </c>
      <c r="Q42" s="164">
        <f t="shared" si="17"/>
        <v>0</v>
      </c>
      <c r="R42" s="164">
        <f t="shared" si="17"/>
        <v>0</v>
      </c>
      <c r="S42" s="164">
        <f t="shared" si="17"/>
        <v>0</v>
      </c>
    </row>
    <row r="43" spans="1:19" s="4" customFormat="1" ht="20.100000000000001" customHeight="1">
      <c r="A43" s="314"/>
      <c r="B43" s="323" t="s">
        <v>284</v>
      </c>
      <c r="C43" s="161" t="s">
        <v>285</v>
      </c>
      <c r="D43" s="164">
        <f t="shared" ref="D43:S43" si="18">D32+D39</f>
        <v>0</v>
      </c>
      <c r="E43" s="164">
        <f t="shared" si="18"/>
        <v>0</v>
      </c>
      <c r="F43" s="164">
        <f t="shared" si="18"/>
        <v>0</v>
      </c>
      <c r="G43" s="164">
        <f t="shared" si="18"/>
        <v>0</v>
      </c>
      <c r="H43" s="164">
        <f t="shared" si="18"/>
        <v>0</v>
      </c>
      <c r="I43" s="164">
        <f t="shared" si="18"/>
        <v>0</v>
      </c>
      <c r="J43" s="164">
        <f t="shared" si="18"/>
        <v>0</v>
      </c>
      <c r="K43" s="164">
        <f t="shared" si="18"/>
        <v>0</v>
      </c>
      <c r="L43" s="164">
        <f t="shared" si="18"/>
        <v>0</v>
      </c>
      <c r="M43" s="164">
        <f t="shared" si="18"/>
        <v>0</v>
      </c>
      <c r="N43" s="164">
        <f t="shared" si="18"/>
        <v>0</v>
      </c>
      <c r="O43" s="164">
        <f t="shared" si="18"/>
        <v>0</v>
      </c>
      <c r="P43" s="164">
        <f t="shared" si="18"/>
        <v>0</v>
      </c>
      <c r="Q43" s="164">
        <f t="shared" si="18"/>
        <v>0</v>
      </c>
      <c r="R43" s="164">
        <f t="shared" si="18"/>
        <v>0</v>
      </c>
      <c r="S43" s="164">
        <f t="shared" si="18"/>
        <v>0</v>
      </c>
    </row>
    <row r="44" spans="1:19" s="4" customFormat="1" ht="20.100000000000001" customHeight="1">
      <c r="A44" s="314"/>
      <c r="B44" s="323"/>
      <c r="C44" s="161" t="s">
        <v>286</v>
      </c>
      <c r="D44" s="164">
        <f t="shared" ref="D44:S44" si="19">D39</f>
        <v>0</v>
      </c>
      <c r="E44" s="164">
        <f t="shared" si="19"/>
        <v>0</v>
      </c>
      <c r="F44" s="164">
        <f t="shared" si="19"/>
        <v>0</v>
      </c>
      <c r="G44" s="164">
        <f t="shared" si="19"/>
        <v>0</v>
      </c>
      <c r="H44" s="164">
        <f t="shared" si="19"/>
        <v>0</v>
      </c>
      <c r="I44" s="164">
        <f t="shared" si="19"/>
        <v>0</v>
      </c>
      <c r="J44" s="164">
        <f t="shared" si="19"/>
        <v>0</v>
      </c>
      <c r="K44" s="164">
        <f t="shared" si="19"/>
        <v>0</v>
      </c>
      <c r="L44" s="164">
        <f t="shared" si="19"/>
        <v>0</v>
      </c>
      <c r="M44" s="164">
        <f t="shared" si="19"/>
        <v>0</v>
      </c>
      <c r="N44" s="164">
        <f t="shared" si="19"/>
        <v>0</v>
      </c>
      <c r="O44" s="164">
        <f t="shared" si="19"/>
        <v>0</v>
      </c>
      <c r="P44" s="164">
        <f t="shared" si="19"/>
        <v>0</v>
      </c>
      <c r="Q44" s="164">
        <f t="shared" si="19"/>
        <v>0</v>
      </c>
      <c r="R44" s="164">
        <f t="shared" si="19"/>
        <v>0</v>
      </c>
      <c r="S44" s="164">
        <f t="shared" si="19"/>
        <v>0</v>
      </c>
    </row>
    <row r="45" spans="1:19" s="4" customFormat="1" ht="20.100000000000001" customHeight="1">
      <c r="A45" s="314"/>
      <c r="B45" s="323"/>
      <c r="C45" s="161" t="s">
        <v>287</v>
      </c>
      <c r="D45" s="162" t="str">
        <f t="shared" ref="D45:S45" si="20">IFERROR(D44/D43,"")</f>
        <v/>
      </c>
      <c r="E45" s="162" t="str">
        <f t="shared" si="20"/>
        <v/>
      </c>
      <c r="F45" s="162" t="str">
        <f t="shared" si="20"/>
        <v/>
      </c>
      <c r="G45" s="162" t="str">
        <f t="shared" si="20"/>
        <v/>
      </c>
      <c r="H45" s="162" t="str">
        <f t="shared" si="20"/>
        <v/>
      </c>
      <c r="I45" s="162" t="str">
        <f t="shared" si="20"/>
        <v/>
      </c>
      <c r="J45" s="162" t="str">
        <f t="shared" si="20"/>
        <v/>
      </c>
      <c r="K45" s="162" t="str">
        <f t="shared" si="20"/>
        <v/>
      </c>
      <c r="L45" s="162" t="str">
        <f t="shared" si="20"/>
        <v/>
      </c>
      <c r="M45" s="162" t="str">
        <f t="shared" si="20"/>
        <v/>
      </c>
      <c r="N45" s="162" t="str">
        <f t="shared" si="20"/>
        <v/>
      </c>
      <c r="O45" s="162" t="str">
        <f t="shared" si="20"/>
        <v/>
      </c>
      <c r="P45" s="162" t="str">
        <f t="shared" si="20"/>
        <v/>
      </c>
      <c r="Q45" s="162" t="str">
        <f t="shared" si="20"/>
        <v/>
      </c>
      <c r="R45" s="162" t="str">
        <f t="shared" si="20"/>
        <v/>
      </c>
      <c r="S45" s="162" t="str">
        <f t="shared" si="20"/>
        <v/>
      </c>
    </row>
    <row r="46" spans="1:19">
      <c r="A46" s="4" t="s">
        <v>288</v>
      </c>
      <c r="B46" s="91"/>
    </row>
    <row r="47" spans="1:19">
      <c r="A47" s="4" t="s">
        <v>289</v>
      </c>
      <c r="B47" s="91"/>
    </row>
  </sheetData>
  <mergeCells count="13">
    <mergeCell ref="A32:A45"/>
    <mergeCell ref="B32:B36"/>
    <mergeCell ref="B37:B42"/>
    <mergeCell ref="B43:B45"/>
    <mergeCell ref="B3:C3"/>
    <mergeCell ref="A4:A17"/>
    <mergeCell ref="B4:B8"/>
    <mergeCell ref="B9:B14"/>
    <mergeCell ref="B15:B17"/>
    <mergeCell ref="A18:A31"/>
    <mergeCell ref="B18:B22"/>
    <mergeCell ref="B23:B28"/>
    <mergeCell ref="B29:B31"/>
  </mergeCells>
  <phoneticPr fontId="2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56"/>
  <sheetViews>
    <sheetView workbookViewId="0">
      <selection activeCell="C44" sqref="C44"/>
    </sheetView>
  </sheetViews>
  <sheetFormatPr defaultColWidth="9" defaultRowHeight="15.6"/>
  <cols>
    <col min="1" max="1" width="5.44140625" style="1" customWidth="1"/>
    <col min="2" max="2" width="15.109375" style="1" customWidth="1"/>
    <col min="3" max="3" width="46.109375" style="1" customWidth="1"/>
    <col min="4" max="16384" width="9" style="1"/>
  </cols>
  <sheetData>
    <row r="1" spans="1:22" ht="19.8">
      <c r="A1" s="195" t="s">
        <v>294</v>
      </c>
      <c r="B1" s="196"/>
      <c r="C1" s="196"/>
      <c r="D1" s="196"/>
      <c r="E1" s="196"/>
      <c r="F1" s="196"/>
      <c r="G1" s="196"/>
      <c r="H1" s="196"/>
      <c r="I1" s="196"/>
      <c r="J1" s="196"/>
      <c r="K1" s="196"/>
      <c r="L1" s="196"/>
      <c r="M1" s="196"/>
      <c r="N1" s="196"/>
      <c r="O1" s="196"/>
      <c r="P1" s="196"/>
      <c r="Q1" s="196"/>
      <c r="R1" s="196"/>
      <c r="S1" s="196"/>
      <c r="T1" s="196"/>
      <c r="U1" s="196"/>
      <c r="V1" s="196"/>
    </row>
    <row r="2" spans="1:22" s="92" customFormat="1" ht="21">
      <c r="V2" s="62" t="s">
        <v>82</v>
      </c>
    </row>
    <row r="3" spans="1:22" s="4" customFormat="1" ht="16.2">
      <c r="A3" s="405" t="s">
        <v>277</v>
      </c>
      <c r="B3" s="408" t="s">
        <v>189</v>
      </c>
      <c r="C3" s="408"/>
      <c r="D3" s="403" t="s">
        <v>295</v>
      </c>
      <c r="E3" s="413"/>
      <c r="F3" s="413"/>
      <c r="G3" s="404"/>
      <c r="H3" s="403" t="s">
        <v>296</v>
      </c>
      <c r="I3" s="413"/>
      <c r="J3" s="413"/>
      <c r="K3" s="413"/>
      <c r="L3" s="413"/>
      <c r="M3" s="413"/>
      <c r="N3" s="413"/>
      <c r="O3" s="413"/>
      <c r="P3" s="413"/>
      <c r="Q3" s="413"/>
      <c r="R3" s="413"/>
      <c r="S3" s="413"/>
      <c r="T3" s="413"/>
      <c r="U3" s="413"/>
      <c r="V3" s="404"/>
    </row>
    <row r="4" spans="1:22" s="4" customFormat="1" ht="16.2">
      <c r="A4" s="406"/>
      <c r="B4" s="409"/>
      <c r="C4" s="409"/>
      <c r="D4" s="210" t="s">
        <v>406</v>
      </c>
      <c r="E4" s="210" t="s">
        <v>407</v>
      </c>
      <c r="F4" s="210" t="s">
        <v>408</v>
      </c>
      <c r="G4" s="411" t="s">
        <v>409</v>
      </c>
      <c r="H4" s="302" t="s">
        <v>190</v>
      </c>
      <c r="I4" s="302" t="s">
        <v>191</v>
      </c>
      <c r="J4" s="302" t="s">
        <v>192</v>
      </c>
      <c r="K4" s="302" t="s">
        <v>193</v>
      </c>
      <c r="L4" s="302" t="s">
        <v>194</v>
      </c>
      <c r="M4" s="302" t="s">
        <v>89</v>
      </c>
      <c r="N4" s="302" t="s">
        <v>90</v>
      </c>
      <c r="O4" s="302" t="s">
        <v>91</v>
      </c>
      <c r="P4" s="302" t="s">
        <v>92</v>
      </c>
      <c r="Q4" s="302" t="s">
        <v>93</v>
      </c>
      <c r="R4" s="302" t="s">
        <v>94</v>
      </c>
      <c r="S4" s="302" t="s">
        <v>95</v>
      </c>
      <c r="T4" s="302" t="s">
        <v>96</v>
      </c>
      <c r="U4" s="302" t="s">
        <v>97</v>
      </c>
      <c r="V4" s="302" t="s">
        <v>98</v>
      </c>
    </row>
    <row r="5" spans="1:22" s="4" customFormat="1" ht="16.2">
      <c r="A5" s="407"/>
      <c r="B5" s="410"/>
      <c r="C5" s="410"/>
      <c r="D5" s="54" t="s">
        <v>195</v>
      </c>
      <c r="E5" s="54" t="s">
        <v>195</v>
      </c>
      <c r="F5" s="54" t="s">
        <v>195</v>
      </c>
      <c r="G5" s="412"/>
      <c r="H5" s="302"/>
      <c r="I5" s="302"/>
      <c r="J5" s="302"/>
      <c r="K5" s="302"/>
      <c r="L5" s="302"/>
      <c r="M5" s="302"/>
      <c r="N5" s="302"/>
      <c r="O5" s="302"/>
      <c r="P5" s="302"/>
      <c r="Q5" s="302"/>
      <c r="R5" s="302"/>
      <c r="S5" s="302"/>
      <c r="T5" s="302"/>
      <c r="U5" s="302"/>
      <c r="V5" s="302"/>
    </row>
    <row r="6" spans="1:22" s="4" customFormat="1" ht="15" customHeight="1">
      <c r="A6" s="302" t="s">
        <v>279</v>
      </c>
      <c r="B6" s="302" t="s">
        <v>196</v>
      </c>
      <c r="C6" s="34" t="s">
        <v>197</v>
      </c>
      <c r="D6" s="165"/>
      <c r="E6" s="165"/>
      <c r="F6" s="165"/>
      <c r="G6" s="165"/>
      <c r="H6" s="165"/>
      <c r="I6" s="165"/>
      <c r="J6" s="165"/>
      <c r="K6" s="165"/>
      <c r="L6" s="165"/>
      <c r="M6" s="165"/>
      <c r="N6" s="165"/>
      <c r="O6" s="165"/>
      <c r="P6" s="165"/>
      <c r="Q6" s="165"/>
      <c r="R6" s="165"/>
      <c r="S6" s="165"/>
      <c r="T6" s="165"/>
      <c r="U6" s="165"/>
      <c r="V6" s="165"/>
    </row>
    <row r="7" spans="1:22" s="4" customFormat="1" ht="15" customHeight="1">
      <c r="A7" s="302"/>
      <c r="B7" s="302"/>
      <c r="C7" s="34" t="s">
        <v>198</v>
      </c>
      <c r="D7" s="165"/>
      <c r="E7" s="165"/>
      <c r="F7" s="165"/>
      <c r="G7" s="165"/>
      <c r="H7" s="165"/>
      <c r="I7" s="165"/>
      <c r="J7" s="165"/>
      <c r="K7" s="165"/>
      <c r="L7" s="165"/>
      <c r="M7" s="165"/>
      <c r="N7" s="165"/>
      <c r="O7" s="165"/>
      <c r="P7" s="165"/>
      <c r="Q7" s="165"/>
      <c r="R7" s="165"/>
      <c r="S7" s="165"/>
      <c r="T7" s="165"/>
      <c r="U7" s="165"/>
      <c r="V7" s="165"/>
    </row>
    <row r="8" spans="1:22" s="4" customFormat="1" ht="15" customHeight="1">
      <c r="A8" s="302"/>
      <c r="B8" s="302"/>
      <c r="C8" s="34" t="s">
        <v>199</v>
      </c>
      <c r="D8" s="165"/>
      <c r="E8" s="165"/>
      <c r="F8" s="165"/>
      <c r="G8" s="165"/>
      <c r="H8" s="166"/>
      <c r="I8" s="166"/>
      <c r="J8" s="166"/>
      <c r="K8" s="166"/>
      <c r="L8" s="166"/>
      <c r="M8" s="166"/>
      <c r="N8" s="166"/>
      <c r="O8" s="166"/>
      <c r="P8" s="166"/>
      <c r="Q8" s="166"/>
      <c r="R8" s="166"/>
      <c r="S8" s="166"/>
      <c r="T8" s="166"/>
      <c r="U8" s="166"/>
      <c r="V8" s="166"/>
    </row>
    <row r="9" spans="1:22" s="4" customFormat="1" ht="15" customHeight="1">
      <c r="A9" s="302"/>
      <c r="B9" s="302"/>
      <c r="C9" s="34" t="s">
        <v>200</v>
      </c>
      <c r="D9" s="165"/>
      <c r="E9" s="165"/>
      <c r="F9" s="165"/>
      <c r="G9" s="165"/>
      <c r="H9" s="165"/>
      <c r="I9" s="165"/>
      <c r="J9" s="165"/>
      <c r="K9" s="165"/>
      <c r="L9" s="165"/>
      <c r="M9" s="165"/>
      <c r="N9" s="165"/>
      <c r="O9" s="165"/>
      <c r="P9" s="165"/>
      <c r="Q9" s="165"/>
      <c r="R9" s="165"/>
      <c r="S9" s="165"/>
      <c r="T9" s="165"/>
      <c r="U9" s="165"/>
      <c r="V9" s="165"/>
    </row>
    <row r="10" spans="1:22" s="4" customFormat="1" ht="33" customHeight="1">
      <c r="A10" s="302"/>
      <c r="B10" s="323" t="s">
        <v>201</v>
      </c>
      <c r="C10" s="6" t="s">
        <v>202</v>
      </c>
      <c r="D10" s="104"/>
      <c r="E10" s="104"/>
      <c r="F10" s="104"/>
      <c r="G10" s="104"/>
      <c r="H10" s="104"/>
      <c r="I10" s="104"/>
      <c r="J10" s="104"/>
      <c r="K10" s="104"/>
      <c r="L10" s="104"/>
      <c r="M10" s="104"/>
      <c r="N10" s="104"/>
      <c r="O10" s="104"/>
      <c r="P10" s="104"/>
      <c r="Q10" s="104"/>
      <c r="R10" s="104"/>
      <c r="S10" s="104"/>
      <c r="T10" s="104"/>
      <c r="U10" s="104"/>
      <c r="V10" s="104"/>
    </row>
    <row r="11" spans="1:22" s="4" customFormat="1" ht="53.25" customHeight="1">
      <c r="A11" s="302"/>
      <c r="B11" s="323"/>
      <c r="C11" s="159" t="s">
        <v>297</v>
      </c>
      <c r="D11" s="104"/>
      <c r="E11" s="104"/>
      <c r="F11" s="104"/>
      <c r="G11" s="104"/>
      <c r="H11" s="167"/>
      <c r="I11" s="167"/>
      <c r="J11" s="167"/>
      <c r="K11" s="167"/>
      <c r="L11" s="167"/>
      <c r="M11" s="167"/>
      <c r="N11" s="167"/>
      <c r="O11" s="167"/>
      <c r="P11" s="167"/>
      <c r="Q11" s="167"/>
      <c r="R11" s="167"/>
      <c r="S11" s="167"/>
      <c r="T11" s="167"/>
      <c r="U11" s="167"/>
      <c r="V11" s="167"/>
    </row>
    <row r="12" spans="1:22" s="4" customFormat="1" ht="36" customHeight="1">
      <c r="A12" s="302"/>
      <c r="B12" s="323"/>
      <c r="C12" s="159" t="s">
        <v>298</v>
      </c>
      <c r="D12" s="104"/>
      <c r="E12" s="104"/>
      <c r="F12" s="104"/>
      <c r="G12" s="104"/>
      <c r="H12" s="104"/>
      <c r="I12" s="104"/>
      <c r="J12" s="104"/>
      <c r="K12" s="104"/>
      <c r="L12" s="104"/>
      <c r="M12" s="104"/>
      <c r="N12" s="104"/>
      <c r="O12" s="104"/>
      <c r="P12" s="104"/>
      <c r="Q12" s="104"/>
      <c r="R12" s="104"/>
      <c r="S12" s="104"/>
      <c r="T12" s="104"/>
      <c r="U12" s="104"/>
      <c r="V12" s="104"/>
    </row>
    <row r="13" spans="1:22" s="4" customFormat="1" ht="48.6">
      <c r="A13" s="302"/>
      <c r="B13" s="323"/>
      <c r="C13" s="168" t="s">
        <v>299</v>
      </c>
      <c r="D13" s="104"/>
      <c r="E13" s="104"/>
      <c r="F13" s="104"/>
      <c r="G13" s="104"/>
      <c r="H13" s="104"/>
      <c r="I13" s="104"/>
      <c r="J13" s="104"/>
      <c r="K13" s="104"/>
      <c r="L13" s="104"/>
      <c r="M13" s="104"/>
      <c r="N13" s="104"/>
      <c r="O13" s="104"/>
      <c r="P13" s="104"/>
      <c r="Q13" s="104"/>
      <c r="R13" s="104"/>
      <c r="S13" s="104"/>
      <c r="T13" s="104"/>
      <c r="U13" s="104"/>
      <c r="V13" s="104"/>
    </row>
    <row r="14" spans="1:22" s="4" customFormat="1" ht="15" customHeight="1">
      <c r="A14" s="302"/>
      <c r="B14" s="323"/>
      <c r="C14" s="34" t="s">
        <v>203</v>
      </c>
      <c r="D14" s="169">
        <f t="shared" ref="D14:V14" si="0">SUM(D10:D13)</f>
        <v>0</v>
      </c>
      <c r="E14" s="169">
        <f t="shared" si="0"/>
        <v>0</v>
      </c>
      <c r="F14" s="169">
        <f t="shared" si="0"/>
        <v>0</v>
      </c>
      <c r="G14" s="169">
        <f t="shared" si="0"/>
        <v>0</v>
      </c>
      <c r="H14" s="169">
        <f t="shared" si="0"/>
        <v>0</v>
      </c>
      <c r="I14" s="169">
        <f t="shared" si="0"/>
        <v>0</v>
      </c>
      <c r="J14" s="169">
        <f t="shared" si="0"/>
        <v>0</v>
      </c>
      <c r="K14" s="169">
        <f t="shared" si="0"/>
        <v>0</v>
      </c>
      <c r="L14" s="169">
        <f t="shared" si="0"/>
        <v>0</v>
      </c>
      <c r="M14" s="169">
        <f t="shared" si="0"/>
        <v>0</v>
      </c>
      <c r="N14" s="169">
        <f t="shared" si="0"/>
        <v>0</v>
      </c>
      <c r="O14" s="169">
        <f t="shared" si="0"/>
        <v>0</v>
      </c>
      <c r="P14" s="169">
        <f t="shared" si="0"/>
        <v>0</v>
      </c>
      <c r="Q14" s="169">
        <f t="shared" si="0"/>
        <v>0</v>
      </c>
      <c r="R14" s="169">
        <f t="shared" si="0"/>
        <v>0</v>
      </c>
      <c r="S14" s="169">
        <f t="shared" si="0"/>
        <v>0</v>
      </c>
      <c r="T14" s="169">
        <f t="shared" si="0"/>
        <v>0</v>
      </c>
      <c r="U14" s="169">
        <f t="shared" si="0"/>
        <v>0</v>
      </c>
      <c r="V14" s="169">
        <f t="shared" si="0"/>
        <v>0</v>
      </c>
    </row>
    <row r="15" spans="1:22" s="4" customFormat="1" ht="15" customHeight="1">
      <c r="A15" s="302"/>
      <c r="B15" s="323" t="s">
        <v>204</v>
      </c>
      <c r="C15" s="6" t="s">
        <v>205</v>
      </c>
      <c r="D15" s="415"/>
      <c r="E15" s="416"/>
      <c r="F15" s="416"/>
      <c r="G15" s="417"/>
      <c r="H15" s="143"/>
      <c r="I15" s="143"/>
      <c r="J15" s="143"/>
      <c r="K15" s="143"/>
      <c r="L15" s="143"/>
      <c r="M15" s="143"/>
      <c r="N15" s="143"/>
      <c r="O15" s="143"/>
      <c r="P15" s="143"/>
      <c r="Q15" s="143"/>
      <c r="R15" s="143"/>
      <c r="S15" s="143"/>
      <c r="T15" s="143"/>
      <c r="U15" s="143"/>
      <c r="V15" s="143"/>
    </row>
    <row r="16" spans="1:22" s="4" customFormat="1" ht="15" customHeight="1">
      <c r="A16" s="302"/>
      <c r="B16" s="323"/>
      <c r="C16" s="6" t="s">
        <v>206</v>
      </c>
      <c r="D16" s="418"/>
      <c r="E16" s="315"/>
      <c r="F16" s="315"/>
      <c r="G16" s="419"/>
      <c r="H16" s="104"/>
      <c r="I16" s="104"/>
      <c r="J16" s="104"/>
      <c r="K16" s="104"/>
      <c r="L16" s="104"/>
      <c r="M16" s="104"/>
      <c r="N16" s="104"/>
      <c r="O16" s="104"/>
      <c r="P16" s="104"/>
      <c r="Q16" s="104"/>
      <c r="R16" s="104"/>
      <c r="S16" s="104"/>
      <c r="T16" s="104"/>
      <c r="U16" s="104"/>
      <c r="V16" s="104"/>
    </row>
    <row r="17" spans="1:22" s="4" customFormat="1" ht="15" customHeight="1">
      <c r="A17" s="302"/>
      <c r="B17" s="323"/>
      <c r="C17" s="34" t="s">
        <v>203</v>
      </c>
      <c r="D17" s="418"/>
      <c r="E17" s="315"/>
      <c r="F17" s="315"/>
      <c r="G17" s="419"/>
      <c r="H17" s="169">
        <f>H15+H16</f>
        <v>0</v>
      </c>
      <c r="I17" s="169">
        <f t="shared" ref="I17:V17" si="1">I15+I16</f>
        <v>0</v>
      </c>
      <c r="J17" s="169">
        <f t="shared" si="1"/>
        <v>0</v>
      </c>
      <c r="K17" s="169">
        <f t="shared" si="1"/>
        <v>0</v>
      </c>
      <c r="L17" s="169">
        <f t="shared" si="1"/>
        <v>0</v>
      </c>
      <c r="M17" s="169">
        <f t="shared" si="1"/>
        <v>0</v>
      </c>
      <c r="N17" s="169">
        <f t="shared" si="1"/>
        <v>0</v>
      </c>
      <c r="O17" s="169">
        <f t="shared" si="1"/>
        <v>0</v>
      </c>
      <c r="P17" s="169">
        <f t="shared" si="1"/>
        <v>0</v>
      </c>
      <c r="Q17" s="169">
        <f t="shared" si="1"/>
        <v>0</v>
      </c>
      <c r="R17" s="169">
        <f t="shared" si="1"/>
        <v>0</v>
      </c>
      <c r="S17" s="169">
        <f t="shared" si="1"/>
        <v>0</v>
      </c>
      <c r="T17" s="169">
        <f t="shared" si="1"/>
        <v>0</v>
      </c>
      <c r="U17" s="169">
        <f t="shared" si="1"/>
        <v>0</v>
      </c>
      <c r="V17" s="169">
        <f t="shared" si="1"/>
        <v>0</v>
      </c>
    </row>
    <row r="18" spans="1:22" s="4" customFormat="1" ht="15" customHeight="1">
      <c r="A18" s="302"/>
      <c r="B18" s="423" t="s">
        <v>207</v>
      </c>
      <c r="C18" s="423"/>
      <c r="D18" s="418"/>
      <c r="E18" s="315"/>
      <c r="F18" s="315"/>
      <c r="G18" s="419"/>
      <c r="H18" s="104"/>
      <c r="I18" s="104"/>
      <c r="J18" s="104"/>
      <c r="K18" s="104"/>
      <c r="L18" s="104"/>
      <c r="M18" s="104"/>
      <c r="N18" s="104"/>
      <c r="O18" s="104"/>
      <c r="P18" s="104"/>
      <c r="Q18" s="104"/>
      <c r="R18" s="104"/>
      <c r="S18" s="104"/>
      <c r="T18" s="104"/>
      <c r="U18" s="104"/>
      <c r="V18" s="104"/>
    </row>
    <row r="19" spans="1:22" s="4" customFormat="1" ht="15" customHeight="1">
      <c r="A19" s="302"/>
      <c r="B19" s="423" t="s">
        <v>208</v>
      </c>
      <c r="C19" s="423"/>
      <c r="D19" s="418"/>
      <c r="E19" s="315"/>
      <c r="F19" s="315"/>
      <c r="G19" s="419"/>
      <c r="H19" s="104"/>
      <c r="I19" s="104"/>
      <c r="J19" s="104"/>
      <c r="K19" s="104"/>
      <c r="L19" s="104"/>
      <c r="M19" s="104"/>
      <c r="N19" s="104"/>
      <c r="O19" s="104"/>
      <c r="P19" s="104"/>
      <c r="Q19" s="104"/>
      <c r="R19" s="104"/>
      <c r="S19" s="104"/>
      <c r="T19" s="104"/>
      <c r="U19" s="104"/>
      <c r="V19" s="104"/>
    </row>
    <row r="20" spans="1:22" s="4" customFormat="1" ht="15" customHeight="1">
      <c r="A20" s="302"/>
      <c r="B20" s="424" t="s">
        <v>209</v>
      </c>
      <c r="C20" s="424"/>
      <c r="D20" s="418"/>
      <c r="E20" s="315"/>
      <c r="F20" s="315"/>
      <c r="G20" s="419"/>
      <c r="H20" s="104"/>
      <c r="I20" s="104"/>
      <c r="J20" s="104"/>
      <c r="K20" s="104"/>
      <c r="L20" s="104"/>
      <c r="M20" s="104"/>
      <c r="N20" s="104"/>
      <c r="O20" s="104"/>
      <c r="P20" s="104"/>
      <c r="Q20" s="104"/>
      <c r="R20" s="104"/>
      <c r="S20" s="104"/>
      <c r="T20" s="104"/>
      <c r="U20" s="104"/>
      <c r="V20" s="104"/>
    </row>
    <row r="21" spans="1:22" s="4" customFormat="1" ht="15" customHeight="1">
      <c r="A21" s="302"/>
      <c r="B21" s="424" t="s">
        <v>210</v>
      </c>
      <c r="C21" s="424"/>
      <c r="D21" s="420"/>
      <c r="E21" s="421"/>
      <c r="F21" s="421"/>
      <c r="G21" s="422"/>
      <c r="H21" s="104"/>
      <c r="I21" s="104"/>
      <c r="J21" s="104"/>
      <c r="K21" s="104"/>
      <c r="L21" s="104"/>
      <c r="M21" s="104"/>
      <c r="N21" s="104"/>
      <c r="O21" s="104"/>
      <c r="P21" s="104"/>
      <c r="Q21" s="104"/>
      <c r="R21" s="104"/>
      <c r="S21" s="104"/>
      <c r="T21" s="104"/>
      <c r="U21" s="104"/>
      <c r="V21" s="104"/>
    </row>
    <row r="22" spans="1:22" s="4" customFormat="1">
      <c r="A22" s="414" t="s">
        <v>290</v>
      </c>
      <c r="B22" s="302" t="s">
        <v>196</v>
      </c>
      <c r="C22" s="34" t="s">
        <v>197</v>
      </c>
      <c r="D22" s="165"/>
      <c r="E22" s="165"/>
      <c r="F22" s="165"/>
      <c r="G22" s="165"/>
      <c r="H22" s="165"/>
      <c r="I22" s="165"/>
      <c r="J22" s="165"/>
      <c r="K22" s="165"/>
      <c r="L22" s="165"/>
      <c r="M22" s="165"/>
      <c r="N22" s="165"/>
      <c r="O22" s="165"/>
      <c r="P22" s="165"/>
      <c r="Q22" s="165"/>
      <c r="R22" s="165"/>
      <c r="S22" s="165"/>
      <c r="T22" s="165"/>
      <c r="U22" s="165"/>
      <c r="V22" s="165"/>
    </row>
    <row r="23" spans="1:22" s="4" customFormat="1">
      <c r="A23" s="302"/>
      <c r="B23" s="302"/>
      <c r="C23" s="34" t="s">
        <v>198</v>
      </c>
      <c r="D23" s="165"/>
      <c r="E23" s="165"/>
      <c r="F23" s="165"/>
      <c r="G23" s="165"/>
      <c r="H23" s="165"/>
      <c r="I23" s="165"/>
      <c r="J23" s="165"/>
      <c r="K23" s="165"/>
      <c r="L23" s="165"/>
      <c r="M23" s="165"/>
      <c r="N23" s="165"/>
      <c r="O23" s="165"/>
      <c r="P23" s="165"/>
      <c r="Q23" s="165"/>
      <c r="R23" s="165"/>
      <c r="S23" s="165"/>
      <c r="T23" s="165"/>
      <c r="U23" s="165"/>
      <c r="V23" s="165"/>
    </row>
    <row r="24" spans="1:22" s="4" customFormat="1">
      <c r="A24" s="302"/>
      <c r="B24" s="302"/>
      <c r="C24" s="34" t="s">
        <v>199</v>
      </c>
      <c r="D24" s="165"/>
      <c r="E24" s="165"/>
      <c r="F24" s="165"/>
      <c r="G24" s="165"/>
      <c r="H24" s="166"/>
      <c r="I24" s="166"/>
      <c r="J24" s="166"/>
      <c r="K24" s="166"/>
      <c r="L24" s="166"/>
      <c r="M24" s="166"/>
      <c r="N24" s="166"/>
      <c r="O24" s="166"/>
      <c r="P24" s="166"/>
      <c r="Q24" s="166"/>
      <c r="R24" s="166"/>
      <c r="S24" s="166"/>
      <c r="T24" s="166"/>
      <c r="U24" s="166"/>
      <c r="V24" s="166"/>
    </row>
    <row r="25" spans="1:22" s="4" customFormat="1">
      <c r="A25" s="302"/>
      <c r="B25" s="302"/>
      <c r="C25" s="34" t="s">
        <v>211</v>
      </c>
      <c r="D25" s="165"/>
      <c r="E25" s="165"/>
      <c r="F25" s="165"/>
      <c r="G25" s="165"/>
      <c r="H25" s="165"/>
      <c r="I25" s="165"/>
      <c r="J25" s="165"/>
      <c r="K25" s="165"/>
      <c r="L25" s="165"/>
      <c r="M25" s="165"/>
      <c r="N25" s="165"/>
      <c r="O25" s="165"/>
      <c r="P25" s="165"/>
      <c r="Q25" s="165"/>
      <c r="R25" s="165"/>
      <c r="S25" s="165"/>
      <c r="T25" s="165"/>
      <c r="U25" s="165"/>
      <c r="V25" s="165"/>
    </row>
    <row r="26" spans="1:22" s="4" customFormat="1" ht="32.4">
      <c r="A26" s="302"/>
      <c r="B26" s="323" t="s">
        <v>201</v>
      </c>
      <c r="C26" s="6" t="s">
        <v>202</v>
      </c>
      <c r="D26" s="104"/>
      <c r="E26" s="104"/>
      <c r="F26" s="104"/>
      <c r="G26" s="104"/>
      <c r="H26" s="104"/>
      <c r="I26" s="104"/>
      <c r="J26" s="104"/>
      <c r="K26" s="104"/>
      <c r="L26" s="104"/>
      <c r="M26" s="104"/>
      <c r="N26" s="104"/>
      <c r="O26" s="104"/>
      <c r="P26" s="104"/>
      <c r="Q26" s="104"/>
      <c r="R26" s="104"/>
      <c r="S26" s="104"/>
      <c r="T26" s="104"/>
      <c r="U26" s="104"/>
      <c r="V26" s="104"/>
    </row>
    <row r="27" spans="1:22" s="4" customFormat="1" ht="48.6">
      <c r="A27" s="302"/>
      <c r="B27" s="323"/>
      <c r="C27" s="159" t="s">
        <v>297</v>
      </c>
      <c r="D27" s="104"/>
      <c r="E27" s="104"/>
      <c r="F27" s="104"/>
      <c r="G27" s="104"/>
      <c r="H27" s="167"/>
      <c r="I27" s="167"/>
      <c r="J27" s="167"/>
      <c r="K27" s="167"/>
      <c r="L27" s="167"/>
      <c r="M27" s="167"/>
      <c r="N27" s="167"/>
      <c r="O27" s="167"/>
      <c r="P27" s="167"/>
      <c r="Q27" s="167"/>
      <c r="R27" s="167"/>
      <c r="S27" s="167"/>
      <c r="T27" s="167"/>
      <c r="U27" s="167"/>
      <c r="V27" s="167"/>
    </row>
    <row r="28" spans="1:22" s="4" customFormat="1" ht="32.4">
      <c r="A28" s="302"/>
      <c r="B28" s="323"/>
      <c r="C28" s="159" t="s">
        <v>298</v>
      </c>
      <c r="D28" s="104"/>
      <c r="E28" s="104"/>
      <c r="F28" s="104"/>
      <c r="G28" s="104"/>
      <c r="H28" s="104"/>
      <c r="I28" s="104"/>
      <c r="J28" s="104"/>
      <c r="K28" s="104"/>
      <c r="L28" s="104"/>
      <c r="M28" s="104"/>
      <c r="N28" s="104"/>
      <c r="O28" s="104"/>
      <c r="P28" s="104"/>
      <c r="Q28" s="104"/>
      <c r="R28" s="104"/>
      <c r="S28" s="104"/>
      <c r="T28" s="104"/>
      <c r="U28" s="104"/>
      <c r="V28" s="104"/>
    </row>
    <row r="29" spans="1:22" s="4" customFormat="1" ht="48.6">
      <c r="A29" s="302"/>
      <c r="B29" s="323"/>
      <c r="C29" s="168" t="s">
        <v>299</v>
      </c>
      <c r="D29" s="104"/>
      <c r="E29" s="104"/>
      <c r="F29" s="104"/>
      <c r="G29" s="104"/>
      <c r="H29" s="104"/>
      <c r="I29" s="104"/>
      <c r="J29" s="104"/>
      <c r="K29" s="104"/>
      <c r="L29" s="104"/>
      <c r="M29" s="104"/>
      <c r="N29" s="104"/>
      <c r="O29" s="104"/>
      <c r="P29" s="104"/>
      <c r="Q29" s="104"/>
      <c r="R29" s="104"/>
      <c r="S29" s="104"/>
      <c r="T29" s="104"/>
      <c r="U29" s="104"/>
      <c r="V29" s="104"/>
    </row>
    <row r="30" spans="1:22" s="4" customFormat="1" ht="32.4">
      <c r="A30" s="302"/>
      <c r="B30" s="323"/>
      <c r="C30" s="6" t="s">
        <v>212</v>
      </c>
      <c r="D30" s="104"/>
      <c r="E30" s="104"/>
      <c r="F30" s="104"/>
      <c r="G30" s="104"/>
      <c r="H30" s="104"/>
      <c r="I30" s="104"/>
      <c r="J30" s="104"/>
      <c r="K30" s="104"/>
      <c r="L30" s="104"/>
      <c r="M30" s="104"/>
      <c r="N30" s="104"/>
      <c r="O30" s="104"/>
      <c r="P30" s="104"/>
      <c r="Q30" s="104"/>
      <c r="R30" s="104"/>
      <c r="S30" s="104"/>
      <c r="T30" s="104"/>
      <c r="U30" s="104"/>
      <c r="V30" s="104"/>
    </row>
    <row r="31" spans="1:22" s="4" customFormat="1" ht="16.2">
      <c r="A31" s="302"/>
      <c r="B31" s="323"/>
      <c r="C31" s="34" t="s">
        <v>203</v>
      </c>
      <c r="D31" s="169">
        <f t="shared" ref="D31:V31" si="2">SUM(D26:D30)</f>
        <v>0</v>
      </c>
      <c r="E31" s="169">
        <f t="shared" si="2"/>
        <v>0</v>
      </c>
      <c r="F31" s="169">
        <f t="shared" si="2"/>
        <v>0</v>
      </c>
      <c r="G31" s="169">
        <f t="shared" si="2"/>
        <v>0</v>
      </c>
      <c r="H31" s="169">
        <f t="shared" si="2"/>
        <v>0</v>
      </c>
      <c r="I31" s="169">
        <f t="shared" si="2"/>
        <v>0</v>
      </c>
      <c r="J31" s="169">
        <f t="shared" si="2"/>
        <v>0</v>
      </c>
      <c r="K31" s="169">
        <f t="shared" si="2"/>
        <v>0</v>
      </c>
      <c r="L31" s="169">
        <f t="shared" si="2"/>
        <v>0</v>
      </c>
      <c r="M31" s="169">
        <f t="shared" si="2"/>
        <v>0</v>
      </c>
      <c r="N31" s="169">
        <f t="shared" si="2"/>
        <v>0</v>
      </c>
      <c r="O31" s="169">
        <f t="shared" si="2"/>
        <v>0</v>
      </c>
      <c r="P31" s="169">
        <f t="shared" si="2"/>
        <v>0</v>
      </c>
      <c r="Q31" s="169">
        <f t="shared" si="2"/>
        <v>0</v>
      </c>
      <c r="R31" s="169">
        <f t="shared" si="2"/>
        <v>0</v>
      </c>
      <c r="S31" s="169">
        <f t="shared" si="2"/>
        <v>0</v>
      </c>
      <c r="T31" s="169">
        <f t="shared" si="2"/>
        <v>0</v>
      </c>
      <c r="U31" s="169">
        <f t="shared" si="2"/>
        <v>0</v>
      </c>
      <c r="V31" s="169">
        <f t="shared" si="2"/>
        <v>0</v>
      </c>
    </row>
    <row r="32" spans="1:22" s="4" customFormat="1" ht="16.2">
      <c r="A32" s="302"/>
      <c r="B32" s="323" t="s">
        <v>204</v>
      </c>
      <c r="C32" s="6" t="s">
        <v>205</v>
      </c>
      <c r="D32" s="415"/>
      <c r="E32" s="416"/>
      <c r="F32" s="416"/>
      <c r="G32" s="417"/>
      <c r="H32" s="143"/>
      <c r="I32" s="143"/>
      <c r="J32" s="143"/>
      <c r="K32" s="143"/>
      <c r="L32" s="143"/>
      <c r="M32" s="143"/>
      <c r="N32" s="143"/>
      <c r="O32" s="143"/>
      <c r="P32" s="143"/>
      <c r="Q32" s="143"/>
      <c r="R32" s="143"/>
      <c r="S32" s="143"/>
      <c r="T32" s="143"/>
      <c r="U32" s="143"/>
      <c r="V32" s="143"/>
    </row>
    <row r="33" spans="1:22" s="4" customFormat="1" ht="16.2">
      <c r="A33" s="302"/>
      <c r="B33" s="323"/>
      <c r="C33" s="6" t="s">
        <v>206</v>
      </c>
      <c r="D33" s="418"/>
      <c r="E33" s="315"/>
      <c r="F33" s="315"/>
      <c r="G33" s="419"/>
      <c r="H33" s="104"/>
      <c r="I33" s="104"/>
      <c r="J33" s="104"/>
      <c r="K33" s="104"/>
      <c r="L33" s="104"/>
      <c r="M33" s="104"/>
      <c r="N33" s="104"/>
      <c r="O33" s="104"/>
      <c r="P33" s="104"/>
      <c r="Q33" s="104"/>
      <c r="R33" s="104"/>
      <c r="S33" s="104"/>
      <c r="T33" s="104"/>
      <c r="U33" s="104"/>
      <c r="V33" s="104"/>
    </row>
    <row r="34" spans="1:22" s="4" customFormat="1" ht="16.2">
      <c r="A34" s="302"/>
      <c r="B34" s="323"/>
      <c r="C34" s="34" t="s">
        <v>203</v>
      </c>
      <c r="D34" s="418"/>
      <c r="E34" s="315"/>
      <c r="F34" s="315"/>
      <c r="G34" s="419"/>
      <c r="H34" s="169">
        <f t="shared" ref="H34:V34" si="3">H32+H33</f>
        <v>0</v>
      </c>
      <c r="I34" s="169">
        <f t="shared" si="3"/>
        <v>0</v>
      </c>
      <c r="J34" s="169">
        <f t="shared" si="3"/>
        <v>0</v>
      </c>
      <c r="K34" s="169">
        <f t="shared" si="3"/>
        <v>0</v>
      </c>
      <c r="L34" s="169">
        <f t="shared" si="3"/>
        <v>0</v>
      </c>
      <c r="M34" s="169">
        <f t="shared" si="3"/>
        <v>0</v>
      </c>
      <c r="N34" s="169">
        <f t="shared" si="3"/>
        <v>0</v>
      </c>
      <c r="O34" s="169">
        <f t="shared" si="3"/>
        <v>0</v>
      </c>
      <c r="P34" s="169">
        <f t="shared" si="3"/>
        <v>0</v>
      </c>
      <c r="Q34" s="169">
        <f t="shared" si="3"/>
        <v>0</v>
      </c>
      <c r="R34" s="169">
        <f t="shared" si="3"/>
        <v>0</v>
      </c>
      <c r="S34" s="169">
        <f t="shared" si="3"/>
        <v>0</v>
      </c>
      <c r="T34" s="169">
        <f t="shared" si="3"/>
        <v>0</v>
      </c>
      <c r="U34" s="169">
        <f t="shared" si="3"/>
        <v>0</v>
      </c>
      <c r="V34" s="169">
        <f t="shared" si="3"/>
        <v>0</v>
      </c>
    </row>
    <row r="35" spans="1:22" s="4" customFormat="1" ht="16.2">
      <c r="A35" s="302"/>
      <c r="B35" s="423" t="s">
        <v>207</v>
      </c>
      <c r="C35" s="423"/>
      <c r="D35" s="418"/>
      <c r="E35" s="315"/>
      <c r="F35" s="315"/>
      <c r="G35" s="419"/>
      <c r="H35" s="104"/>
      <c r="I35" s="104"/>
      <c r="J35" s="104"/>
      <c r="K35" s="104"/>
      <c r="L35" s="104"/>
      <c r="M35" s="104"/>
      <c r="N35" s="104"/>
      <c r="O35" s="104"/>
      <c r="P35" s="104"/>
      <c r="Q35" s="104"/>
      <c r="R35" s="104"/>
      <c r="S35" s="104"/>
      <c r="T35" s="104"/>
      <c r="U35" s="104"/>
      <c r="V35" s="104"/>
    </row>
    <row r="36" spans="1:22" s="4" customFormat="1" ht="16.2">
      <c r="A36" s="302"/>
      <c r="B36" s="423" t="s">
        <v>208</v>
      </c>
      <c r="C36" s="423"/>
      <c r="D36" s="418"/>
      <c r="E36" s="315"/>
      <c r="F36" s="315"/>
      <c r="G36" s="419"/>
      <c r="H36" s="104"/>
      <c r="I36" s="104"/>
      <c r="J36" s="104"/>
      <c r="K36" s="104"/>
      <c r="L36" s="104"/>
      <c r="M36" s="104"/>
      <c r="N36" s="104"/>
      <c r="O36" s="104"/>
      <c r="P36" s="104"/>
      <c r="Q36" s="104"/>
      <c r="R36" s="104"/>
      <c r="S36" s="104"/>
      <c r="T36" s="104"/>
      <c r="U36" s="104"/>
      <c r="V36" s="104"/>
    </row>
    <row r="37" spans="1:22" s="4" customFormat="1" ht="20.100000000000001" customHeight="1">
      <c r="A37" s="302"/>
      <c r="B37" s="424" t="s">
        <v>209</v>
      </c>
      <c r="C37" s="424"/>
      <c r="D37" s="418"/>
      <c r="E37" s="315"/>
      <c r="F37" s="315"/>
      <c r="G37" s="419"/>
      <c r="H37" s="104"/>
      <c r="I37" s="104"/>
      <c r="J37" s="104"/>
      <c r="K37" s="104"/>
      <c r="L37" s="104"/>
      <c r="M37" s="104"/>
      <c r="N37" s="104"/>
      <c r="O37" s="104"/>
      <c r="P37" s="104"/>
      <c r="Q37" s="104"/>
      <c r="R37" s="104"/>
      <c r="S37" s="104"/>
      <c r="T37" s="104"/>
      <c r="U37" s="104"/>
      <c r="V37" s="104"/>
    </row>
    <row r="38" spans="1:22" s="4" customFormat="1" ht="16.2">
      <c r="A38" s="302"/>
      <c r="B38" s="424" t="s">
        <v>210</v>
      </c>
      <c r="C38" s="424"/>
      <c r="D38" s="420"/>
      <c r="E38" s="421"/>
      <c r="F38" s="421"/>
      <c r="G38" s="422"/>
      <c r="H38" s="104"/>
      <c r="I38" s="104"/>
      <c r="J38" s="104"/>
      <c r="K38" s="104"/>
      <c r="L38" s="104"/>
      <c r="M38" s="104"/>
      <c r="N38" s="104"/>
      <c r="O38" s="104"/>
      <c r="P38" s="104"/>
      <c r="Q38" s="104"/>
      <c r="R38" s="104"/>
      <c r="S38" s="104"/>
      <c r="T38" s="104"/>
      <c r="U38" s="104"/>
      <c r="V38" s="104"/>
    </row>
    <row r="39" spans="1:22" s="4" customFormat="1">
      <c r="A39" s="414" t="s">
        <v>293</v>
      </c>
      <c r="B39" s="302" t="s">
        <v>196</v>
      </c>
      <c r="C39" s="34" t="s">
        <v>197</v>
      </c>
      <c r="D39" s="165"/>
      <c r="E39" s="165"/>
      <c r="F39" s="165"/>
      <c r="G39" s="165"/>
      <c r="H39" s="165"/>
      <c r="I39" s="165"/>
      <c r="J39" s="165"/>
      <c r="K39" s="165"/>
      <c r="L39" s="165"/>
      <c r="M39" s="165"/>
      <c r="N39" s="165"/>
      <c r="O39" s="165"/>
      <c r="P39" s="165"/>
      <c r="Q39" s="165"/>
      <c r="R39" s="165"/>
      <c r="S39" s="165"/>
      <c r="T39" s="165"/>
      <c r="U39" s="165"/>
      <c r="V39" s="165"/>
    </row>
    <row r="40" spans="1:22" s="4" customFormat="1">
      <c r="A40" s="302"/>
      <c r="B40" s="302"/>
      <c r="C40" s="34" t="s">
        <v>198</v>
      </c>
      <c r="D40" s="165"/>
      <c r="E40" s="165"/>
      <c r="F40" s="165"/>
      <c r="G40" s="165"/>
      <c r="H40" s="165"/>
      <c r="I40" s="165"/>
      <c r="J40" s="165"/>
      <c r="K40" s="165"/>
      <c r="L40" s="165"/>
      <c r="M40" s="165"/>
      <c r="N40" s="165"/>
      <c r="O40" s="165"/>
      <c r="P40" s="165"/>
      <c r="Q40" s="165"/>
      <c r="R40" s="165"/>
      <c r="S40" s="165"/>
      <c r="T40" s="165"/>
      <c r="U40" s="165"/>
      <c r="V40" s="165"/>
    </row>
    <row r="41" spans="1:22" s="4" customFormat="1">
      <c r="A41" s="302"/>
      <c r="B41" s="302"/>
      <c r="C41" s="34" t="s">
        <v>199</v>
      </c>
      <c r="D41" s="165"/>
      <c r="E41" s="165"/>
      <c r="F41" s="165"/>
      <c r="G41" s="165"/>
      <c r="H41" s="166"/>
      <c r="I41" s="166"/>
      <c r="J41" s="166"/>
      <c r="K41" s="166"/>
      <c r="L41" s="166"/>
      <c r="M41" s="166"/>
      <c r="N41" s="166"/>
      <c r="O41" s="166"/>
      <c r="P41" s="166"/>
      <c r="Q41" s="166"/>
      <c r="R41" s="166"/>
      <c r="S41" s="166"/>
      <c r="T41" s="166"/>
      <c r="U41" s="166"/>
      <c r="V41" s="166"/>
    </row>
    <row r="42" spans="1:22" s="4" customFormat="1">
      <c r="A42" s="302"/>
      <c r="B42" s="302"/>
      <c r="C42" s="34" t="s">
        <v>211</v>
      </c>
      <c r="D42" s="165"/>
      <c r="E42" s="165"/>
      <c r="F42" s="165"/>
      <c r="G42" s="165"/>
      <c r="H42" s="165"/>
      <c r="I42" s="165"/>
      <c r="J42" s="165"/>
      <c r="K42" s="165"/>
      <c r="L42" s="165"/>
      <c r="M42" s="165"/>
      <c r="N42" s="165"/>
      <c r="O42" s="165"/>
      <c r="P42" s="165"/>
      <c r="Q42" s="165"/>
      <c r="R42" s="165"/>
      <c r="S42" s="165"/>
      <c r="T42" s="165"/>
      <c r="U42" s="165"/>
      <c r="V42" s="165"/>
    </row>
    <row r="43" spans="1:22" s="4" customFormat="1" ht="32.4">
      <c r="A43" s="302"/>
      <c r="B43" s="323" t="s">
        <v>201</v>
      </c>
      <c r="C43" s="6" t="s">
        <v>202</v>
      </c>
      <c r="D43" s="104"/>
      <c r="E43" s="104"/>
      <c r="F43" s="104"/>
      <c r="G43" s="104"/>
      <c r="H43" s="104"/>
      <c r="I43" s="104"/>
      <c r="J43" s="104"/>
      <c r="K43" s="104"/>
      <c r="L43" s="104"/>
      <c r="M43" s="104"/>
      <c r="N43" s="104"/>
      <c r="O43" s="104"/>
      <c r="P43" s="104"/>
      <c r="Q43" s="104"/>
      <c r="R43" s="104"/>
      <c r="S43" s="104"/>
      <c r="T43" s="104"/>
      <c r="U43" s="104"/>
      <c r="V43" s="104"/>
    </row>
    <row r="44" spans="1:22" s="4" customFormat="1" ht="48.6">
      <c r="A44" s="302"/>
      <c r="B44" s="323"/>
      <c r="C44" s="159" t="s">
        <v>297</v>
      </c>
      <c r="D44" s="104"/>
      <c r="E44" s="104"/>
      <c r="F44" s="104"/>
      <c r="G44" s="104"/>
      <c r="H44" s="167"/>
      <c r="I44" s="167"/>
      <c r="J44" s="167"/>
      <c r="K44" s="167"/>
      <c r="L44" s="167"/>
      <c r="M44" s="167"/>
      <c r="N44" s="167"/>
      <c r="O44" s="167"/>
      <c r="P44" s="167"/>
      <c r="Q44" s="167"/>
      <c r="R44" s="167"/>
      <c r="S44" s="167"/>
      <c r="T44" s="167"/>
      <c r="U44" s="167"/>
      <c r="V44" s="167"/>
    </row>
    <row r="45" spans="1:22" s="4" customFormat="1" ht="32.4">
      <c r="A45" s="302"/>
      <c r="B45" s="323"/>
      <c r="C45" s="159" t="s">
        <v>298</v>
      </c>
      <c r="D45" s="104"/>
      <c r="E45" s="104"/>
      <c r="F45" s="104"/>
      <c r="G45" s="104"/>
      <c r="H45" s="104"/>
      <c r="I45" s="104"/>
      <c r="J45" s="104"/>
      <c r="K45" s="104"/>
      <c r="L45" s="104"/>
      <c r="M45" s="104"/>
      <c r="N45" s="104"/>
      <c r="O45" s="104"/>
      <c r="P45" s="104"/>
      <c r="Q45" s="104"/>
      <c r="R45" s="104"/>
      <c r="S45" s="104"/>
      <c r="T45" s="104"/>
      <c r="U45" s="104"/>
      <c r="V45" s="104"/>
    </row>
    <row r="46" spans="1:22" s="4" customFormat="1" ht="48.6">
      <c r="A46" s="302"/>
      <c r="B46" s="323"/>
      <c r="C46" s="168" t="s">
        <v>299</v>
      </c>
      <c r="D46" s="104"/>
      <c r="E46" s="104"/>
      <c r="F46" s="104"/>
      <c r="G46" s="104"/>
      <c r="H46" s="104"/>
      <c r="I46" s="104"/>
      <c r="J46" s="104"/>
      <c r="K46" s="104"/>
      <c r="L46" s="104"/>
      <c r="M46" s="104"/>
      <c r="N46" s="104"/>
      <c r="O46" s="104"/>
      <c r="P46" s="104"/>
      <c r="Q46" s="104"/>
      <c r="R46" s="104"/>
      <c r="S46" s="104"/>
      <c r="T46" s="104"/>
      <c r="U46" s="104"/>
      <c r="V46" s="104"/>
    </row>
    <row r="47" spans="1:22" s="4" customFormat="1" ht="16.2">
      <c r="A47" s="302"/>
      <c r="B47" s="323"/>
      <c r="C47" s="34" t="s">
        <v>203</v>
      </c>
      <c r="D47" s="169">
        <f t="shared" ref="D47:V47" si="4">SUM(D43:D46)</f>
        <v>0</v>
      </c>
      <c r="E47" s="169">
        <f t="shared" si="4"/>
        <v>0</v>
      </c>
      <c r="F47" s="169">
        <f t="shared" si="4"/>
        <v>0</v>
      </c>
      <c r="G47" s="169">
        <f t="shared" si="4"/>
        <v>0</v>
      </c>
      <c r="H47" s="169">
        <f t="shared" si="4"/>
        <v>0</v>
      </c>
      <c r="I47" s="169">
        <f t="shared" si="4"/>
        <v>0</v>
      </c>
      <c r="J47" s="169">
        <f t="shared" si="4"/>
        <v>0</v>
      </c>
      <c r="K47" s="169">
        <f t="shared" si="4"/>
        <v>0</v>
      </c>
      <c r="L47" s="169">
        <f t="shared" si="4"/>
        <v>0</v>
      </c>
      <c r="M47" s="169">
        <f t="shared" si="4"/>
        <v>0</v>
      </c>
      <c r="N47" s="169">
        <f t="shared" si="4"/>
        <v>0</v>
      </c>
      <c r="O47" s="169">
        <f t="shared" si="4"/>
        <v>0</v>
      </c>
      <c r="P47" s="169">
        <f t="shared" si="4"/>
        <v>0</v>
      </c>
      <c r="Q47" s="169">
        <f t="shared" si="4"/>
        <v>0</v>
      </c>
      <c r="R47" s="169">
        <f t="shared" si="4"/>
        <v>0</v>
      </c>
      <c r="S47" s="169">
        <f t="shared" si="4"/>
        <v>0</v>
      </c>
      <c r="T47" s="169">
        <f t="shared" si="4"/>
        <v>0</v>
      </c>
      <c r="U47" s="169">
        <f t="shared" si="4"/>
        <v>0</v>
      </c>
      <c r="V47" s="169">
        <f t="shared" si="4"/>
        <v>0</v>
      </c>
    </row>
    <row r="48" spans="1:22" s="4" customFormat="1" ht="16.2">
      <c r="A48" s="302"/>
      <c r="B48" s="323" t="s">
        <v>204</v>
      </c>
      <c r="C48" s="6" t="s">
        <v>205</v>
      </c>
      <c r="D48" s="415"/>
      <c r="E48" s="425"/>
      <c r="F48" s="425"/>
      <c r="G48" s="426"/>
      <c r="H48" s="143"/>
      <c r="I48" s="143"/>
      <c r="J48" s="143"/>
      <c r="K48" s="143"/>
      <c r="L48" s="143"/>
      <c r="M48" s="143"/>
      <c r="N48" s="143"/>
      <c r="O48" s="143"/>
      <c r="P48" s="143"/>
      <c r="Q48" s="143"/>
      <c r="R48" s="143"/>
      <c r="S48" s="143"/>
      <c r="T48" s="143"/>
      <c r="U48" s="143"/>
      <c r="V48" s="143"/>
    </row>
    <row r="49" spans="1:22" s="4" customFormat="1" ht="16.2">
      <c r="A49" s="302"/>
      <c r="B49" s="323"/>
      <c r="C49" s="6" t="s">
        <v>206</v>
      </c>
      <c r="D49" s="427"/>
      <c r="E49" s="428"/>
      <c r="F49" s="428"/>
      <c r="G49" s="429"/>
      <c r="H49" s="104"/>
      <c r="I49" s="104"/>
      <c r="J49" s="104"/>
      <c r="K49" s="104"/>
      <c r="L49" s="104"/>
      <c r="M49" s="104"/>
      <c r="N49" s="104"/>
      <c r="O49" s="104"/>
      <c r="P49" s="104"/>
      <c r="Q49" s="104"/>
      <c r="R49" s="104"/>
      <c r="S49" s="104"/>
      <c r="T49" s="104"/>
      <c r="U49" s="104"/>
      <c r="V49" s="104"/>
    </row>
    <row r="50" spans="1:22" s="4" customFormat="1" ht="16.2">
      <c r="A50" s="302"/>
      <c r="B50" s="323"/>
      <c r="C50" s="34" t="s">
        <v>203</v>
      </c>
      <c r="D50" s="427"/>
      <c r="E50" s="428"/>
      <c r="F50" s="428"/>
      <c r="G50" s="429"/>
      <c r="H50" s="169">
        <f t="shared" ref="H50:V50" si="5">H48+H49</f>
        <v>0</v>
      </c>
      <c r="I50" s="169">
        <f t="shared" si="5"/>
        <v>0</v>
      </c>
      <c r="J50" s="169">
        <f t="shared" si="5"/>
        <v>0</v>
      </c>
      <c r="K50" s="169">
        <f t="shared" si="5"/>
        <v>0</v>
      </c>
      <c r="L50" s="169">
        <f t="shared" si="5"/>
        <v>0</v>
      </c>
      <c r="M50" s="169">
        <f t="shared" si="5"/>
        <v>0</v>
      </c>
      <c r="N50" s="169">
        <f t="shared" si="5"/>
        <v>0</v>
      </c>
      <c r="O50" s="169">
        <f t="shared" si="5"/>
        <v>0</v>
      </c>
      <c r="P50" s="169">
        <f t="shared" si="5"/>
        <v>0</v>
      </c>
      <c r="Q50" s="169">
        <f t="shared" si="5"/>
        <v>0</v>
      </c>
      <c r="R50" s="169">
        <f t="shared" si="5"/>
        <v>0</v>
      </c>
      <c r="S50" s="169">
        <f t="shared" si="5"/>
        <v>0</v>
      </c>
      <c r="T50" s="169">
        <f t="shared" si="5"/>
        <v>0</v>
      </c>
      <c r="U50" s="169">
        <f t="shared" si="5"/>
        <v>0</v>
      </c>
      <c r="V50" s="169">
        <f t="shared" si="5"/>
        <v>0</v>
      </c>
    </row>
    <row r="51" spans="1:22" s="4" customFormat="1" ht="16.2">
      <c r="A51" s="302"/>
      <c r="B51" s="423" t="s">
        <v>207</v>
      </c>
      <c r="C51" s="423"/>
      <c r="D51" s="427"/>
      <c r="E51" s="428"/>
      <c r="F51" s="428"/>
      <c r="G51" s="429"/>
      <c r="H51" s="104"/>
      <c r="I51" s="104"/>
      <c r="J51" s="104"/>
      <c r="K51" s="104"/>
      <c r="L51" s="104"/>
      <c r="M51" s="104"/>
      <c r="N51" s="104"/>
      <c r="O51" s="104"/>
      <c r="P51" s="104"/>
      <c r="Q51" s="104"/>
      <c r="R51" s="104"/>
      <c r="S51" s="104"/>
      <c r="T51" s="104"/>
      <c r="U51" s="104"/>
      <c r="V51" s="104"/>
    </row>
    <row r="52" spans="1:22" s="4" customFormat="1" ht="16.2">
      <c r="A52" s="302"/>
      <c r="B52" s="423" t="s">
        <v>208</v>
      </c>
      <c r="C52" s="423"/>
      <c r="D52" s="427"/>
      <c r="E52" s="428"/>
      <c r="F52" s="428"/>
      <c r="G52" s="429"/>
      <c r="H52" s="104"/>
      <c r="I52" s="104"/>
      <c r="J52" s="104"/>
      <c r="K52" s="104"/>
      <c r="L52" s="104"/>
      <c r="M52" s="104"/>
      <c r="N52" s="104"/>
      <c r="O52" s="104"/>
      <c r="P52" s="104"/>
      <c r="Q52" s="104"/>
      <c r="R52" s="104"/>
      <c r="S52" s="104"/>
      <c r="T52" s="104"/>
      <c r="U52" s="104"/>
      <c r="V52" s="104"/>
    </row>
    <row r="53" spans="1:22" s="4" customFormat="1" ht="16.2">
      <c r="A53" s="302"/>
      <c r="B53" s="424" t="s">
        <v>209</v>
      </c>
      <c r="C53" s="424"/>
      <c r="D53" s="427"/>
      <c r="E53" s="428"/>
      <c r="F53" s="428"/>
      <c r="G53" s="429"/>
      <c r="H53" s="104"/>
      <c r="I53" s="104"/>
      <c r="J53" s="104"/>
      <c r="K53" s="104"/>
      <c r="L53" s="104"/>
      <c r="M53" s="104"/>
      <c r="N53" s="104"/>
      <c r="O53" s="104"/>
      <c r="P53" s="104"/>
      <c r="Q53" s="104"/>
      <c r="R53" s="104"/>
      <c r="S53" s="104"/>
      <c r="T53" s="104"/>
      <c r="U53" s="104"/>
      <c r="V53" s="104"/>
    </row>
    <row r="54" spans="1:22" s="4" customFormat="1" ht="16.2">
      <c r="A54" s="302"/>
      <c r="B54" s="424" t="s">
        <v>210</v>
      </c>
      <c r="C54" s="424"/>
      <c r="D54" s="430"/>
      <c r="E54" s="431"/>
      <c r="F54" s="431"/>
      <c r="G54" s="432"/>
      <c r="H54" s="104"/>
      <c r="I54" s="104"/>
      <c r="J54" s="104"/>
      <c r="K54" s="104"/>
      <c r="L54" s="104"/>
      <c r="M54" s="104"/>
      <c r="N54" s="104"/>
      <c r="O54" s="104"/>
      <c r="P54" s="104"/>
      <c r="Q54" s="104"/>
      <c r="R54" s="104"/>
      <c r="S54" s="104"/>
      <c r="T54" s="104"/>
      <c r="U54" s="104"/>
      <c r="V54" s="104"/>
    </row>
    <row r="55" spans="1:22" s="4" customFormat="1">
      <c r="A55" s="337" t="s">
        <v>300</v>
      </c>
      <c r="B55" s="337"/>
      <c r="C55" s="337"/>
      <c r="D55" s="337"/>
      <c r="E55" s="337"/>
      <c r="F55" s="337"/>
      <c r="G55" s="337"/>
      <c r="H55" s="337"/>
      <c r="I55" s="337"/>
      <c r="J55" s="337"/>
      <c r="K55" s="337"/>
      <c r="L55" s="337"/>
      <c r="M55" s="337"/>
      <c r="N55" s="337"/>
      <c r="O55" s="337"/>
      <c r="P55" s="337"/>
      <c r="Q55" s="337"/>
      <c r="R55" s="337"/>
      <c r="S55" s="337"/>
      <c r="T55" s="337"/>
      <c r="U55" s="337"/>
      <c r="V55" s="337"/>
    </row>
    <row r="56" spans="1:22" s="4" customFormat="1">
      <c r="A56" s="337" t="s">
        <v>301</v>
      </c>
      <c r="B56" s="337"/>
      <c r="C56" s="337"/>
      <c r="D56" s="337"/>
      <c r="E56" s="337"/>
      <c r="F56" s="337"/>
      <c r="G56" s="337"/>
      <c r="H56" s="337"/>
      <c r="I56" s="337"/>
      <c r="J56" s="337"/>
      <c r="K56" s="337"/>
      <c r="L56" s="337"/>
      <c r="M56" s="337"/>
      <c r="N56" s="337"/>
      <c r="O56" s="337"/>
      <c r="P56" s="337"/>
      <c r="Q56" s="337"/>
      <c r="R56" s="337"/>
      <c r="S56" s="337"/>
      <c r="T56" s="337"/>
      <c r="U56" s="337"/>
      <c r="V56" s="337"/>
    </row>
  </sheetData>
  <mergeCells count="49">
    <mergeCell ref="A55:V55"/>
    <mergeCell ref="B21:C21"/>
    <mergeCell ref="A56:V56"/>
    <mergeCell ref="D32:G38"/>
    <mergeCell ref="B35:C35"/>
    <mergeCell ref="B36:C36"/>
    <mergeCell ref="B37:C37"/>
    <mergeCell ref="B38:C38"/>
    <mergeCell ref="A39:A54"/>
    <mergeCell ref="B39:B42"/>
    <mergeCell ref="B43:B47"/>
    <mergeCell ref="B48:B50"/>
    <mergeCell ref="D48:G54"/>
    <mergeCell ref="B51:C51"/>
    <mergeCell ref="B52:C52"/>
    <mergeCell ref="B53:C53"/>
    <mergeCell ref="B54:C54"/>
    <mergeCell ref="N4:N5"/>
    <mergeCell ref="S4:S5"/>
    <mergeCell ref="T4:T5"/>
    <mergeCell ref="O4:O5"/>
    <mergeCell ref="P4:P5"/>
    <mergeCell ref="Q4:Q5"/>
    <mergeCell ref="R4:R5"/>
    <mergeCell ref="J4:J5"/>
    <mergeCell ref="A22:A38"/>
    <mergeCell ref="B22:B25"/>
    <mergeCell ref="B26:B31"/>
    <mergeCell ref="B32:B34"/>
    <mergeCell ref="D15:G21"/>
    <mergeCell ref="A6:A21"/>
    <mergeCell ref="B6:B9"/>
    <mergeCell ref="B10:B14"/>
    <mergeCell ref="B15:B17"/>
    <mergeCell ref="B18:C18"/>
    <mergeCell ref="B19:C19"/>
    <mergeCell ref="B20:C20"/>
    <mergeCell ref="A3:A5"/>
    <mergeCell ref="B3:C5"/>
    <mergeCell ref="G4:G5"/>
    <mergeCell ref="H4:H5"/>
    <mergeCell ref="I4:I5"/>
    <mergeCell ref="D3:G3"/>
    <mergeCell ref="H3:V3"/>
    <mergeCell ref="U4:U5"/>
    <mergeCell ref="V4:V5"/>
    <mergeCell ref="K4:K5"/>
    <mergeCell ref="L4:L5"/>
    <mergeCell ref="M4:M5"/>
  </mergeCells>
  <phoneticPr fontId="2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96"/>
  <sheetViews>
    <sheetView showGridLines="0" topLeftCell="A82" workbookViewId="0">
      <selection activeCell="A95" sqref="A95:XFD95"/>
    </sheetView>
  </sheetViews>
  <sheetFormatPr defaultColWidth="9" defaultRowHeight="15.6"/>
  <cols>
    <col min="1" max="1" width="16.44140625" style="4" customWidth="1"/>
    <col min="2" max="2" width="15.33203125" style="4" customWidth="1"/>
    <col min="3" max="3" width="46.44140625" style="4" customWidth="1"/>
    <col min="4" max="4" width="13.6640625" style="4" customWidth="1"/>
    <col min="5" max="5" width="10.6640625" style="4" bestFit="1" customWidth="1"/>
    <col min="6" max="8" width="9" style="4"/>
    <col min="9" max="9" width="11.6640625" style="4" bestFit="1" customWidth="1"/>
    <col min="10" max="10" width="10.6640625" style="4" bestFit="1" customWidth="1"/>
    <col min="11" max="15" width="9" style="4"/>
    <col min="16" max="16" width="10.44140625" style="4" customWidth="1"/>
    <col min="17" max="16384" width="9" style="4"/>
  </cols>
  <sheetData>
    <row r="1" spans="1:16" s="248" customFormat="1" ht="20.399999999999999">
      <c r="A1" s="55" t="s">
        <v>599</v>
      </c>
    </row>
    <row r="3" spans="1:16" ht="17.399999999999999">
      <c r="A3" s="249" t="s">
        <v>600</v>
      </c>
      <c r="D3" s="151"/>
    </row>
    <row r="4" spans="1:16" ht="22.2" customHeight="1">
      <c r="A4" s="266" t="s">
        <v>611</v>
      </c>
      <c r="B4" s="266"/>
      <c r="C4" s="266"/>
      <c r="E4" s="243"/>
      <c r="F4" s="243"/>
      <c r="G4" s="244"/>
      <c r="H4" s="244"/>
      <c r="I4" s="244"/>
      <c r="J4" s="244"/>
      <c r="K4" s="244"/>
      <c r="L4" s="244"/>
      <c r="M4" s="244"/>
      <c r="N4" s="244"/>
      <c r="O4" s="244"/>
      <c r="P4" s="245"/>
    </row>
    <row r="5" spans="1:16" ht="18">
      <c r="A5" s="263" t="s">
        <v>601</v>
      </c>
      <c r="B5" s="238"/>
      <c r="C5" s="250"/>
      <c r="D5" s="250"/>
      <c r="E5" s="250"/>
      <c r="F5" s="250"/>
      <c r="G5" s="240"/>
      <c r="H5" s="240"/>
      <c r="I5" s="240"/>
      <c r="J5" s="240"/>
      <c r="K5" s="240"/>
      <c r="L5" s="240"/>
      <c r="M5" s="240"/>
      <c r="N5" s="240"/>
      <c r="O5" s="240"/>
      <c r="P5" s="241"/>
    </row>
    <row r="6" spans="1:16" ht="18">
      <c r="A6" s="251" t="s">
        <v>602</v>
      </c>
      <c r="B6" s="251"/>
      <c r="C6" s="250"/>
      <c r="D6" s="250"/>
      <c r="E6" s="250"/>
      <c r="F6" s="250"/>
      <c r="G6" s="240"/>
      <c r="H6" s="240"/>
      <c r="I6" s="240"/>
      <c r="J6" s="240"/>
      <c r="K6" s="240"/>
      <c r="L6" s="240"/>
      <c r="M6" s="240"/>
      <c r="N6" s="240"/>
      <c r="O6" s="240"/>
      <c r="P6" s="241"/>
    </row>
    <row r="7" spans="1:16" ht="48">
      <c r="A7" s="234" t="s">
        <v>548</v>
      </c>
      <c r="B7" s="235" t="s">
        <v>551</v>
      </c>
      <c r="C7" s="235" t="s">
        <v>549</v>
      </c>
      <c r="D7" s="235" t="s">
        <v>550</v>
      </c>
      <c r="E7" s="250"/>
      <c r="F7" s="250"/>
      <c r="G7" s="240"/>
      <c r="H7" s="240"/>
      <c r="I7" s="240"/>
      <c r="J7" s="240"/>
      <c r="K7" s="240"/>
      <c r="L7" s="240"/>
      <c r="M7" s="240"/>
      <c r="N7" s="240"/>
      <c r="O7" s="240"/>
      <c r="P7" s="241"/>
    </row>
    <row r="8" spans="1:16" ht="18">
      <c r="A8" s="235" t="s">
        <v>547</v>
      </c>
      <c r="B8" s="275"/>
      <c r="C8" s="275"/>
      <c r="D8" s="276" t="e">
        <f>B8/C8</f>
        <v>#DIV/0!</v>
      </c>
      <c r="E8" s="250"/>
      <c r="F8" s="250"/>
      <c r="G8" s="240"/>
      <c r="H8" s="240"/>
      <c r="I8" s="240"/>
      <c r="J8" s="240"/>
      <c r="K8" s="240"/>
      <c r="L8" s="240"/>
      <c r="M8" s="240"/>
      <c r="N8" s="240"/>
      <c r="O8" s="240"/>
      <c r="P8" s="241"/>
    </row>
    <row r="9" spans="1:16" ht="18">
      <c r="A9" s="235" t="s">
        <v>535</v>
      </c>
      <c r="B9" s="275"/>
      <c r="C9" s="275"/>
      <c r="D9" s="276" t="e">
        <f t="shared" ref="D9:D10" si="0">B9/C9</f>
        <v>#DIV/0!</v>
      </c>
      <c r="E9" s="250"/>
      <c r="F9" s="250"/>
      <c r="G9" s="240"/>
      <c r="H9" s="240"/>
      <c r="I9" s="240"/>
      <c r="J9" s="240"/>
      <c r="K9" s="240"/>
      <c r="L9" s="240"/>
      <c r="M9" s="240"/>
      <c r="N9" s="240"/>
      <c r="O9" s="240"/>
      <c r="P9" s="241"/>
    </row>
    <row r="10" spans="1:16" ht="18">
      <c r="A10" s="235" t="s">
        <v>537</v>
      </c>
      <c r="B10" s="275"/>
      <c r="C10" s="275"/>
      <c r="D10" s="276" t="e">
        <f t="shared" si="0"/>
        <v>#DIV/0!</v>
      </c>
      <c r="E10" s="250"/>
      <c r="F10" s="250"/>
      <c r="G10" s="240"/>
      <c r="H10" s="240"/>
      <c r="I10" s="240"/>
      <c r="J10" s="240"/>
      <c r="K10" s="240"/>
      <c r="L10" s="240"/>
      <c r="M10" s="240"/>
      <c r="N10" s="240"/>
      <c r="O10" s="240"/>
      <c r="P10" s="241"/>
    </row>
    <row r="11" spans="1:16" ht="18">
      <c r="A11" s="264" t="s">
        <v>603</v>
      </c>
      <c r="B11" s="238"/>
      <c r="C11" s="250"/>
      <c r="D11" s="250"/>
      <c r="E11" s="250"/>
      <c r="F11" s="250"/>
      <c r="G11" s="240"/>
      <c r="H11" s="240"/>
      <c r="I11" s="240"/>
      <c r="J11" s="240"/>
      <c r="K11" s="240"/>
      <c r="L11" s="240"/>
      <c r="M11" s="240"/>
      <c r="N11" s="240"/>
      <c r="O11" s="240"/>
      <c r="P11" s="241"/>
    </row>
    <row r="12" spans="1:16" ht="18">
      <c r="A12" s="238" t="s">
        <v>571</v>
      </c>
      <c r="B12" s="238"/>
      <c r="C12" s="239"/>
      <c r="D12" s="239"/>
      <c r="E12" s="239"/>
      <c r="F12" s="239"/>
      <c r="G12" s="240"/>
      <c r="H12" s="240"/>
      <c r="I12" s="240"/>
      <c r="J12" s="240"/>
      <c r="K12" s="240"/>
      <c r="L12" s="240"/>
      <c r="M12" s="240"/>
      <c r="N12" s="240"/>
      <c r="O12" s="240"/>
      <c r="P12" s="241"/>
    </row>
    <row r="13" spans="1:16" ht="18">
      <c r="A13" s="238" t="s">
        <v>572</v>
      </c>
      <c r="B13" s="238"/>
      <c r="C13" s="239"/>
      <c r="D13" s="239"/>
      <c r="E13" s="239"/>
      <c r="F13" s="239"/>
      <c r="G13" s="240"/>
      <c r="H13" s="240"/>
      <c r="I13" s="240"/>
      <c r="J13" s="240"/>
      <c r="K13" s="240"/>
      <c r="L13" s="240"/>
      <c r="M13" s="240"/>
      <c r="N13" s="240"/>
      <c r="O13" s="240"/>
      <c r="P13" s="241"/>
    </row>
    <row r="14" spans="1:16" ht="18">
      <c r="A14" s="265" t="s">
        <v>604</v>
      </c>
      <c r="B14" s="238"/>
      <c r="C14" s="250"/>
      <c r="D14" s="250"/>
      <c r="E14" s="250"/>
      <c r="F14" s="250"/>
      <c r="G14" s="240"/>
      <c r="H14" s="240"/>
      <c r="I14" s="240"/>
      <c r="J14" s="240"/>
      <c r="K14" s="240"/>
      <c r="L14" s="240"/>
      <c r="M14" s="240"/>
      <c r="N14" s="240"/>
      <c r="O14" s="240"/>
      <c r="P14" s="241"/>
    </row>
    <row r="15" spans="1:16" ht="18">
      <c r="A15" s="271" t="s">
        <v>621</v>
      </c>
      <c r="B15" s="271"/>
      <c r="C15" s="272"/>
      <c r="D15" s="272"/>
      <c r="E15" s="272"/>
      <c r="F15" s="272"/>
      <c r="P15" s="273"/>
    </row>
    <row r="16" spans="1:16" ht="18">
      <c r="A16" s="271" t="s">
        <v>623</v>
      </c>
      <c r="B16" s="271"/>
      <c r="C16" s="272"/>
      <c r="D16" s="272"/>
      <c r="E16" s="272"/>
      <c r="F16" s="272"/>
      <c r="P16" s="273"/>
    </row>
    <row r="17" spans="1:16" ht="18">
      <c r="A17" s="274" t="s">
        <v>609</v>
      </c>
      <c r="B17" s="271"/>
      <c r="C17" s="272"/>
      <c r="D17" s="272"/>
      <c r="E17" s="272"/>
      <c r="F17" s="272"/>
      <c r="P17" s="273"/>
    </row>
    <row r="18" spans="1:16" ht="16.2">
      <c r="A18" s="435" t="s">
        <v>548</v>
      </c>
      <c r="B18" s="438" t="s">
        <v>552</v>
      </c>
      <c r="C18" s="438"/>
      <c r="D18" s="438" t="s">
        <v>566</v>
      </c>
      <c r="E18" s="438"/>
      <c r="F18" s="438"/>
      <c r="G18" s="438"/>
      <c r="H18" s="438"/>
      <c r="I18" s="438" t="s">
        <v>567</v>
      </c>
      <c r="J18" s="438"/>
      <c r="K18" s="438"/>
      <c r="L18" s="438"/>
      <c r="M18" s="438"/>
      <c r="N18" s="240"/>
      <c r="O18" s="240"/>
      <c r="P18" s="241"/>
    </row>
    <row r="19" spans="1:16" ht="16.2">
      <c r="A19" s="435"/>
      <c r="B19" s="438"/>
      <c r="C19" s="438"/>
      <c r="D19" s="438" t="s">
        <v>568</v>
      </c>
      <c r="E19" s="438"/>
      <c r="F19" s="438"/>
      <c r="G19" s="438" t="s">
        <v>569</v>
      </c>
      <c r="H19" s="438"/>
      <c r="I19" s="438" t="s">
        <v>568</v>
      </c>
      <c r="J19" s="438"/>
      <c r="K19" s="438"/>
      <c r="L19" s="438" t="s">
        <v>569</v>
      </c>
      <c r="M19" s="438"/>
      <c r="N19" s="240"/>
      <c r="O19" s="240"/>
      <c r="P19" s="241"/>
    </row>
    <row r="20" spans="1:16" ht="17.25" customHeight="1">
      <c r="A20" s="435"/>
      <c r="B20" s="438"/>
      <c r="C20" s="438"/>
      <c r="D20" s="236" t="s">
        <v>553</v>
      </c>
      <c r="E20" s="236" t="s">
        <v>554</v>
      </c>
      <c r="F20" s="236" t="s">
        <v>544</v>
      </c>
      <c r="G20" s="236" t="s">
        <v>555</v>
      </c>
      <c r="H20" s="236" t="s">
        <v>556</v>
      </c>
      <c r="I20" s="236" t="s">
        <v>557</v>
      </c>
      <c r="J20" s="236" t="s">
        <v>558</v>
      </c>
      <c r="K20" s="236" t="s">
        <v>545</v>
      </c>
      <c r="L20" s="236" t="s">
        <v>555</v>
      </c>
      <c r="M20" s="236" t="s">
        <v>556</v>
      </c>
      <c r="N20" s="240"/>
      <c r="O20" s="240"/>
      <c r="P20" s="241"/>
    </row>
    <row r="21" spans="1:16" ht="16.2">
      <c r="A21" s="435" t="s">
        <v>511</v>
      </c>
      <c r="B21" s="434" t="s">
        <v>559</v>
      </c>
      <c r="C21" s="434"/>
      <c r="D21" s="255"/>
      <c r="E21" s="255"/>
      <c r="F21" s="227">
        <f>E21-D21</f>
        <v>0</v>
      </c>
      <c r="G21" s="255"/>
      <c r="H21" s="255"/>
      <c r="I21" s="255"/>
      <c r="J21" s="255"/>
      <c r="K21" s="227">
        <f>J21-I21</f>
        <v>0</v>
      </c>
      <c r="L21" s="255"/>
      <c r="M21" s="255"/>
      <c r="N21" s="240"/>
      <c r="O21" s="240"/>
      <c r="P21" s="241"/>
    </row>
    <row r="22" spans="1:16" ht="16.2">
      <c r="A22" s="435"/>
      <c r="B22" s="434" t="s">
        <v>560</v>
      </c>
      <c r="C22" s="434"/>
      <c r="D22" s="255"/>
      <c r="E22" s="255"/>
      <c r="F22" s="227">
        <f t="shared" ref="F22:F44" si="1">E22-D22</f>
        <v>0</v>
      </c>
      <c r="G22" s="255"/>
      <c r="H22" s="255"/>
      <c r="I22" s="255"/>
      <c r="J22" s="255"/>
      <c r="K22" s="227">
        <f t="shared" ref="K22:K44" si="2">J22-I22</f>
        <v>0</v>
      </c>
      <c r="L22" s="255"/>
      <c r="M22" s="255"/>
      <c r="N22" s="240"/>
      <c r="O22" s="240"/>
      <c r="P22" s="241"/>
    </row>
    <row r="23" spans="1:16" ht="16.2">
      <c r="A23" s="435"/>
      <c r="B23" s="434" t="s">
        <v>561</v>
      </c>
      <c r="C23" s="434"/>
      <c r="D23" s="255"/>
      <c r="E23" s="255"/>
      <c r="F23" s="227">
        <f t="shared" si="1"/>
        <v>0</v>
      </c>
      <c r="G23" s="255"/>
      <c r="H23" s="255"/>
      <c r="I23" s="255"/>
      <c r="J23" s="255"/>
      <c r="K23" s="227">
        <f t="shared" si="2"/>
        <v>0</v>
      </c>
      <c r="L23" s="255"/>
      <c r="M23" s="255"/>
      <c r="N23" s="240"/>
      <c r="O23" s="240"/>
      <c r="P23" s="241"/>
    </row>
    <row r="24" spans="1:16" ht="16.2">
      <c r="A24" s="435"/>
      <c r="B24" s="434" t="s">
        <v>562</v>
      </c>
      <c r="C24" s="434"/>
      <c r="D24" s="255"/>
      <c r="E24" s="255"/>
      <c r="F24" s="227">
        <f t="shared" si="1"/>
        <v>0</v>
      </c>
      <c r="G24" s="255"/>
      <c r="H24" s="255"/>
      <c r="I24" s="255"/>
      <c r="J24" s="255"/>
      <c r="K24" s="227">
        <f t="shared" si="2"/>
        <v>0</v>
      </c>
      <c r="L24" s="255"/>
      <c r="M24" s="255"/>
      <c r="N24" s="240"/>
      <c r="O24" s="240"/>
      <c r="P24" s="241"/>
    </row>
    <row r="25" spans="1:16" ht="16.2">
      <c r="A25" s="435"/>
      <c r="B25" s="434" t="s">
        <v>563</v>
      </c>
      <c r="C25" s="434"/>
      <c r="D25" s="255"/>
      <c r="E25" s="255"/>
      <c r="F25" s="227">
        <f t="shared" si="1"/>
        <v>0</v>
      </c>
      <c r="G25" s="255"/>
      <c r="H25" s="255"/>
      <c r="I25" s="255"/>
      <c r="J25" s="255"/>
      <c r="K25" s="227">
        <f t="shared" si="2"/>
        <v>0</v>
      </c>
      <c r="L25" s="255"/>
      <c r="M25" s="255"/>
      <c r="N25" s="240"/>
      <c r="O25" s="240"/>
      <c r="P25" s="241"/>
    </row>
    <row r="26" spans="1:16" ht="16.2">
      <c r="A26" s="435"/>
      <c r="B26" s="433" t="s">
        <v>564</v>
      </c>
      <c r="C26" s="433"/>
      <c r="D26" s="255"/>
      <c r="E26" s="255"/>
      <c r="F26" s="227">
        <f t="shared" si="1"/>
        <v>0</v>
      </c>
      <c r="G26" s="255"/>
      <c r="H26" s="255"/>
      <c r="I26" s="255"/>
      <c r="J26" s="255"/>
      <c r="K26" s="227">
        <f t="shared" si="2"/>
        <v>0</v>
      </c>
      <c r="L26" s="255"/>
      <c r="M26" s="255"/>
      <c r="N26" s="240"/>
      <c r="O26" s="240"/>
      <c r="P26" s="241"/>
    </row>
    <row r="27" spans="1:16" ht="16.2">
      <c r="A27" s="435"/>
      <c r="B27" s="434" t="s">
        <v>570</v>
      </c>
      <c r="C27" s="434"/>
      <c r="D27" s="255"/>
      <c r="E27" s="255"/>
      <c r="F27" s="227">
        <f t="shared" si="1"/>
        <v>0</v>
      </c>
      <c r="G27" s="255"/>
      <c r="H27" s="255"/>
      <c r="I27" s="255"/>
      <c r="J27" s="255"/>
      <c r="K27" s="227">
        <f t="shared" si="2"/>
        <v>0</v>
      </c>
      <c r="L27" s="255"/>
      <c r="M27" s="255"/>
      <c r="N27" s="240"/>
      <c r="O27" s="240"/>
      <c r="P27" s="241"/>
    </row>
    <row r="28" spans="1:16" ht="16.2">
      <c r="A28" s="435"/>
      <c r="B28" s="434" t="s">
        <v>565</v>
      </c>
      <c r="C28" s="434"/>
      <c r="D28" s="227">
        <f>SUM(D21:D27)</f>
        <v>0</v>
      </c>
      <c r="E28" s="227">
        <f>SUM(E21:E27)</f>
        <v>0</v>
      </c>
      <c r="F28" s="227">
        <f t="shared" si="1"/>
        <v>0</v>
      </c>
      <c r="G28" s="237">
        <v>1</v>
      </c>
      <c r="H28" s="237">
        <v>1</v>
      </c>
      <c r="I28" s="227">
        <f>SUM(I21:I27)</f>
        <v>0</v>
      </c>
      <c r="J28" s="227">
        <f>SUM(J21:J27)</f>
        <v>0</v>
      </c>
      <c r="K28" s="227">
        <f t="shared" si="2"/>
        <v>0</v>
      </c>
      <c r="L28" s="237">
        <v>1</v>
      </c>
      <c r="M28" s="237">
        <v>1</v>
      </c>
      <c r="N28" s="240"/>
      <c r="O28" s="240"/>
      <c r="P28" s="241"/>
    </row>
    <row r="29" spans="1:16" ht="16.2">
      <c r="A29" s="435" t="s">
        <v>535</v>
      </c>
      <c r="B29" s="434" t="s">
        <v>559</v>
      </c>
      <c r="C29" s="434"/>
      <c r="D29" s="255"/>
      <c r="E29" s="255"/>
      <c r="F29" s="227">
        <f t="shared" si="1"/>
        <v>0</v>
      </c>
      <c r="G29" s="255"/>
      <c r="H29" s="255"/>
      <c r="I29" s="255"/>
      <c r="J29" s="255"/>
      <c r="K29" s="227">
        <f t="shared" si="2"/>
        <v>0</v>
      </c>
      <c r="L29" s="255"/>
      <c r="M29" s="255"/>
      <c r="N29" s="240"/>
      <c r="O29" s="240"/>
      <c r="P29" s="241"/>
    </row>
    <row r="30" spans="1:16" ht="16.2">
      <c r="A30" s="435"/>
      <c r="B30" s="434" t="s">
        <v>560</v>
      </c>
      <c r="C30" s="434"/>
      <c r="D30" s="255"/>
      <c r="E30" s="255"/>
      <c r="F30" s="227">
        <f t="shared" si="1"/>
        <v>0</v>
      </c>
      <c r="G30" s="255"/>
      <c r="H30" s="255"/>
      <c r="I30" s="255"/>
      <c r="J30" s="255"/>
      <c r="K30" s="227">
        <f t="shared" si="2"/>
        <v>0</v>
      </c>
      <c r="L30" s="255"/>
      <c r="M30" s="255"/>
      <c r="N30" s="240"/>
      <c r="O30" s="240"/>
      <c r="P30" s="241"/>
    </row>
    <row r="31" spans="1:16" ht="16.2">
      <c r="A31" s="435"/>
      <c r="B31" s="434" t="s">
        <v>561</v>
      </c>
      <c r="C31" s="434"/>
      <c r="D31" s="255"/>
      <c r="E31" s="255"/>
      <c r="F31" s="227">
        <f t="shared" si="1"/>
        <v>0</v>
      </c>
      <c r="G31" s="255"/>
      <c r="H31" s="255"/>
      <c r="I31" s="255"/>
      <c r="J31" s="255"/>
      <c r="K31" s="227">
        <f t="shared" si="2"/>
        <v>0</v>
      </c>
      <c r="L31" s="255"/>
      <c r="M31" s="255"/>
      <c r="N31" s="240"/>
      <c r="O31" s="240"/>
      <c r="P31" s="241"/>
    </row>
    <row r="32" spans="1:16" ht="16.2">
      <c r="A32" s="435"/>
      <c r="B32" s="434" t="s">
        <v>562</v>
      </c>
      <c r="C32" s="434"/>
      <c r="D32" s="255"/>
      <c r="E32" s="255"/>
      <c r="F32" s="227">
        <f t="shared" si="1"/>
        <v>0</v>
      </c>
      <c r="G32" s="255"/>
      <c r="H32" s="255"/>
      <c r="I32" s="255"/>
      <c r="J32" s="255"/>
      <c r="K32" s="227">
        <f t="shared" si="2"/>
        <v>0</v>
      </c>
      <c r="L32" s="255"/>
      <c r="M32" s="255"/>
      <c r="N32" s="240"/>
      <c r="O32" s="240"/>
      <c r="P32" s="241"/>
    </row>
    <row r="33" spans="1:16" ht="16.2">
      <c r="A33" s="435"/>
      <c r="B33" s="434" t="s">
        <v>563</v>
      </c>
      <c r="C33" s="434"/>
      <c r="D33" s="255"/>
      <c r="E33" s="255"/>
      <c r="F33" s="227">
        <f t="shared" si="1"/>
        <v>0</v>
      </c>
      <c r="G33" s="255"/>
      <c r="H33" s="255"/>
      <c r="I33" s="255"/>
      <c r="J33" s="255"/>
      <c r="K33" s="227">
        <f t="shared" si="2"/>
        <v>0</v>
      </c>
      <c r="L33" s="255"/>
      <c r="M33" s="255"/>
      <c r="N33" s="240"/>
      <c r="O33" s="240"/>
      <c r="P33" s="241"/>
    </row>
    <row r="34" spans="1:16" ht="16.2">
      <c r="A34" s="435"/>
      <c r="B34" s="433" t="s">
        <v>564</v>
      </c>
      <c r="C34" s="433"/>
      <c r="D34" s="255"/>
      <c r="E34" s="255"/>
      <c r="F34" s="227">
        <f t="shared" si="1"/>
        <v>0</v>
      </c>
      <c r="G34" s="255"/>
      <c r="H34" s="255"/>
      <c r="I34" s="255"/>
      <c r="J34" s="255"/>
      <c r="K34" s="227">
        <f t="shared" si="2"/>
        <v>0</v>
      </c>
      <c r="L34" s="255"/>
      <c r="M34" s="255"/>
      <c r="N34" s="240"/>
      <c r="O34" s="240"/>
      <c r="P34" s="241"/>
    </row>
    <row r="35" spans="1:16" ht="16.2">
      <c r="A35" s="435"/>
      <c r="B35" s="434" t="s">
        <v>570</v>
      </c>
      <c r="C35" s="434"/>
      <c r="D35" s="255"/>
      <c r="E35" s="255"/>
      <c r="F35" s="227">
        <f t="shared" si="1"/>
        <v>0</v>
      </c>
      <c r="G35" s="255"/>
      <c r="H35" s="255"/>
      <c r="I35" s="255"/>
      <c r="J35" s="255"/>
      <c r="K35" s="227">
        <f t="shared" si="2"/>
        <v>0</v>
      </c>
      <c r="L35" s="255"/>
      <c r="M35" s="255"/>
      <c r="N35" s="240"/>
      <c r="O35" s="240"/>
      <c r="P35" s="241"/>
    </row>
    <row r="36" spans="1:16" ht="16.2">
      <c r="A36" s="435"/>
      <c r="B36" s="434" t="s">
        <v>565</v>
      </c>
      <c r="C36" s="434"/>
      <c r="D36" s="227">
        <f>SUM(D29:D35)</f>
        <v>0</v>
      </c>
      <c r="E36" s="227">
        <f>SUM(E29:E35)</f>
        <v>0</v>
      </c>
      <c r="F36" s="227">
        <f t="shared" si="1"/>
        <v>0</v>
      </c>
      <c r="G36" s="237">
        <v>1</v>
      </c>
      <c r="H36" s="237">
        <v>1</v>
      </c>
      <c r="I36" s="227">
        <f>SUM(I29:I35)</f>
        <v>0</v>
      </c>
      <c r="J36" s="227">
        <f>SUM(J29:J35)</f>
        <v>0</v>
      </c>
      <c r="K36" s="227">
        <f t="shared" si="2"/>
        <v>0</v>
      </c>
      <c r="L36" s="237">
        <v>1</v>
      </c>
      <c r="M36" s="237">
        <v>1</v>
      </c>
      <c r="N36" s="240"/>
      <c r="O36" s="240"/>
      <c r="P36" s="241"/>
    </row>
    <row r="37" spans="1:16" ht="16.2">
      <c r="A37" s="435" t="s">
        <v>537</v>
      </c>
      <c r="B37" s="434" t="s">
        <v>559</v>
      </c>
      <c r="C37" s="434"/>
      <c r="D37" s="255"/>
      <c r="E37" s="255"/>
      <c r="F37" s="227">
        <f t="shared" si="1"/>
        <v>0</v>
      </c>
      <c r="G37" s="255"/>
      <c r="H37" s="255"/>
      <c r="I37" s="255"/>
      <c r="J37" s="255"/>
      <c r="K37" s="227">
        <f t="shared" si="2"/>
        <v>0</v>
      </c>
      <c r="L37" s="255"/>
      <c r="M37" s="255"/>
      <c r="N37" s="240"/>
      <c r="O37" s="240"/>
      <c r="P37" s="241"/>
    </row>
    <row r="38" spans="1:16" ht="16.2">
      <c r="A38" s="435"/>
      <c r="B38" s="434" t="s">
        <v>560</v>
      </c>
      <c r="C38" s="434"/>
      <c r="D38" s="255"/>
      <c r="E38" s="255"/>
      <c r="F38" s="227">
        <f t="shared" si="1"/>
        <v>0</v>
      </c>
      <c r="G38" s="255"/>
      <c r="H38" s="255"/>
      <c r="I38" s="255"/>
      <c r="J38" s="255"/>
      <c r="K38" s="227">
        <f t="shared" si="2"/>
        <v>0</v>
      </c>
      <c r="L38" s="255"/>
      <c r="M38" s="255"/>
      <c r="N38" s="240"/>
      <c r="O38" s="240"/>
      <c r="P38" s="241"/>
    </row>
    <row r="39" spans="1:16" ht="16.2">
      <c r="A39" s="435"/>
      <c r="B39" s="434" t="s">
        <v>561</v>
      </c>
      <c r="C39" s="434"/>
      <c r="D39" s="255"/>
      <c r="E39" s="255"/>
      <c r="F39" s="227">
        <f t="shared" si="1"/>
        <v>0</v>
      </c>
      <c r="G39" s="255"/>
      <c r="H39" s="255"/>
      <c r="I39" s="255"/>
      <c r="J39" s="255"/>
      <c r="K39" s="227">
        <f t="shared" si="2"/>
        <v>0</v>
      </c>
      <c r="L39" s="255"/>
      <c r="M39" s="255"/>
      <c r="N39" s="240"/>
      <c r="O39" s="240"/>
      <c r="P39" s="241"/>
    </row>
    <row r="40" spans="1:16" ht="16.2">
      <c r="A40" s="435"/>
      <c r="B40" s="434" t="s">
        <v>562</v>
      </c>
      <c r="C40" s="434"/>
      <c r="D40" s="255"/>
      <c r="E40" s="255"/>
      <c r="F40" s="227">
        <f t="shared" si="1"/>
        <v>0</v>
      </c>
      <c r="G40" s="255"/>
      <c r="H40" s="255"/>
      <c r="I40" s="255"/>
      <c r="J40" s="255"/>
      <c r="K40" s="227">
        <f t="shared" si="2"/>
        <v>0</v>
      </c>
      <c r="L40" s="255"/>
      <c r="M40" s="255"/>
      <c r="N40" s="240"/>
      <c r="O40" s="240"/>
      <c r="P40" s="241"/>
    </row>
    <row r="41" spans="1:16" ht="16.2">
      <c r="A41" s="435"/>
      <c r="B41" s="434" t="s">
        <v>563</v>
      </c>
      <c r="C41" s="434"/>
      <c r="D41" s="255"/>
      <c r="E41" s="255"/>
      <c r="F41" s="227">
        <f t="shared" si="1"/>
        <v>0</v>
      </c>
      <c r="G41" s="255"/>
      <c r="H41" s="255"/>
      <c r="I41" s="255"/>
      <c r="J41" s="255"/>
      <c r="K41" s="227">
        <f t="shared" si="2"/>
        <v>0</v>
      </c>
      <c r="L41" s="255"/>
      <c r="M41" s="255"/>
      <c r="N41" s="240"/>
      <c r="O41" s="240"/>
      <c r="P41" s="241"/>
    </row>
    <row r="42" spans="1:16" ht="16.2">
      <c r="A42" s="435"/>
      <c r="B42" s="433" t="s">
        <v>564</v>
      </c>
      <c r="C42" s="433"/>
      <c r="D42" s="255"/>
      <c r="E42" s="255"/>
      <c r="F42" s="227">
        <f t="shared" si="1"/>
        <v>0</v>
      </c>
      <c r="G42" s="255"/>
      <c r="H42" s="255"/>
      <c r="I42" s="255"/>
      <c r="J42" s="255"/>
      <c r="K42" s="227">
        <f t="shared" si="2"/>
        <v>0</v>
      </c>
      <c r="L42" s="255"/>
      <c r="M42" s="255"/>
      <c r="N42" s="240"/>
      <c r="O42" s="240"/>
      <c r="P42" s="241"/>
    </row>
    <row r="43" spans="1:16" ht="16.2">
      <c r="A43" s="435"/>
      <c r="B43" s="434" t="s">
        <v>570</v>
      </c>
      <c r="C43" s="434"/>
      <c r="D43" s="255"/>
      <c r="E43" s="255"/>
      <c r="F43" s="227">
        <f t="shared" si="1"/>
        <v>0</v>
      </c>
      <c r="G43" s="255"/>
      <c r="H43" s="255"/>
      <c r="I43" s="255"/>
      <c r="J43" s="255"/>
      <c r="K43" s="227">
        <f t="shared" si="2"/>
        <v>0</v>
      </c>
      <c r="L43" s="255"/>
      <c r="M43" s="255"/>
      <c r="N43" s="240"/>
      <c r="O43" s="240"/>
      <c r="P43" s="241"/>
    </row>
    <row r="44" spans="1:16" ht="16.2">
      <c r="A44" s="435"/>
      <c r="B44" s="434" t="s">
        <v>565</v>
      </c>
      <c r="C44" s="434"/>
      <c r="D44" s="227">
        <f>SUM(D37:D43)</f>
        <v>0</v>
      </c>
      <c r="E44" s="227">
        <f>SUM(E37:E43)</f>
        <v>0</v>
      </c>
      <c r="F44" s="227">
        <f t="shared" si="1"/>
        <v>0</v>
      </c>
      <c r="G44" s="237">
        <v>1</v>
      </c>
      <c r="H44" s="237">
        <v>1</v>
      </c>
      <c r="I44" s="227">
        <f>SUM(I37:I43)</f>
        <v>0</v>
      </c>
      <c r="J44" s="227">
        <f>SUM(J37:J43)</f>
        <v>0</v>
      </c>
      <c r="K44" s="227">
        <f t="shared" si="2"/>
        <v>0</v>
      </c>
      <c r="L44" s="237">
        <v>1</v>
      </c>
      <c r="M44" s="237">
        <v>1</v>
      </c>
      <c r="N44" s="240"/>
      <c r="O44" s="240"/>
      <c r="P44" s="241"/>
    </row>
    <row r="45" spans="1:16" ht="18">
      <c r="A45" s="270" t="s">
        <v>610</v>
      </c>
      <c r="B45" s="271"/>
      <c r="C45" s="272"/>
      <c r="D45" s="272"/>
      <c r="E45" s="272"/>
      <c r="F45" s="272"/>
      <c r="P45" s="273"/>
    </row>
    <row r="46" spans="1:16" ht="16.2">
      <c r="A46" s="435" t="s">
        <v>548</v>
      </c>
      <c r="B46" s="433" t="s">
        <v>573</v>
      </c>
      <c r="C46" s="433"/>
      <c r="D46" s="437" t="s">
        <v>608</v>
      </c>
      <c r="E46" s="438"/>
      <c r="F46" s="438"/>
      <c r="G46" s="438"/>
      <c r="H46" s="438"/>
      <c r="P46" s="273"/>
    </row>
    <row r="47" spans="1:16" ht="16.2">
      <c r="A47" s="435"/>
      <c r="B47" s="433"/>
      <c r="C47" s="433"/>
      <c r="D47" s="438" t="s">
        <v>574</v>
      </c>
      <c r="E47" s="438"/>
      <c r="F47" s="438"/>
      <c r="G47" s="438" t="s">
        <v>575</v>
      </c>
      <c r="H47" s="438"/>
      <c r="I47" s="240"/>
      <c r="J47" s="240"/>
      <c r="K47" s="240"/>
      <c r="L47" s="240"/>
      <c r="M47" s="240"/>
      <c r="N47" s="240"/>
      <c r="O47" s="240"/>
      <c r="P47" s="241"/>
    </row>
    <row r="48" spans="1:16" ht="16.5" customHeight="1">
      <c r="A48" s="435"/>
      <c r="B48" s="433"/>
      <c r="C48" s="433"/>
      <c r="D48" s="236" t="s">
        <v>553</v>
      </c>
      <c r="E48" s="236" t="s">
        <v>554</v>
      </c>
      <c r="F48" s="236" t="s">
        <v>544</v>
      </c>
      <c r="G48" s="236" t="s">
        <v>555</v>
      </c>
      <c r="H48" s="236" t="s">
        <v>556</v>
      </c>
      <c r="I48" s="240"/>
      <c r="J48" s="240"/>
      <c r="K48" s="240"/>
      <c r="L48" s="240"/>
      <c r="M48" s="240"/>
      <c r="N48" s="240"/>
      <c r="O48" s="240"/>
      <c r="P48" s="241"/>
    </row>
    <row r="49" spans="1:16" ht="16.2">
      <c r="A49" s="436" t="s">
        <v>334</v>
      </c>
      <c r="B49" s="433" t="s">
        <v>576</v>
      </c>
      <c r="C49" s="433"/>
      <c r="D49" s="256"/>
      <c r="E49" s="256"/>
      <c r="F49" s="232">
        <f>E49-D49</f>
        <v>0</v>
      </c>
      <c r="G49" s="258"/>
      <c r="H49" s="258"/>
      <c r="I49" s="240"/>
      <c r="J49" s="240"/>
      <c r="K49" s="240"/>
      <c r="L49" s="240"/>
      <c r="M49" s="240"/>
      <c r="N49" s="240"/>
      <c r="O49" s="240"/>
      <c r="P49" s="241"/>
    </row>
    <row r="50" spans="1:16" ht="16.2">
      <c r="A50" s="436"/>
      <c r="B50" s="433" t="s">
        <v>577</v>
      </c>
      <c r="C50" s="433"/>
      <c r="D50" s="256"/>
      <c r="E50" s="256"/>
      <c r="F50" s="232">
        <f t="shared" ref="F50:F63" si="3">E50-D50</f>
        <v>0</v>
      </c>
      <c r="G50" s="258"/>
      <c r="H50" s="258"/>
      <c r="I50" s="240"/>
      <c r="J50" s="240"/>
      <c r="K50" s="240"/>
      <c r="L50" s="240"/>
      <c r="M50" s="240"/>
      <c r="N50" s="240"/>
      <c r="O50" s="240"/>
      <c r="P50" s="241"/>
    </row>
    <row r="51" spans="1:16" ht="16.2">
      <c r="A51" s="436"/>
      <c r="B51" s="433" t="s">
        <v>578</v>
      </c>
      <c r="C51" s="433"/>
      <c r="D51" s="257"/>
      <c r="E51" s="257"/>
      <c r="F51" s="232">
        <f t="shared" si="3"/>
        <v>0</v>
      </c>
      <c r="G51" s="258"/>
      <c r="H51" s="258"/>
      <c r="I51" s="240"/>
      <c r="J51" s="240"/>
      <c r="K51" s="240"/>
      <c r="L51" s="240"/>
      <c r="M51" s="240"/>
      <c r="N51" s="240"/>
      <c r="O51" s="240"/>
      <c r="P51" s="241"/>
    </row>
    <row r="52" spans="1:16" ht="16.2">
      <c r="A52" s="436"/>
      <c r="B52" s="433" t="s">
        <v>579</v>
      </c>
      <c r="C52" s="433"/>
      <c r="D52" s="257"/>
      <c r="E52" s="257"/>
      <c r="F52" s="232">
        <f t="shared" si="3"/>
        <v>0</v>
      </c>
      <c r="G52" s="258"/>
      <c r="H52" s="258"/>
      <c r="I52" s="240"/>
      <c r="J52" s="240"/>
      <c r="K52" s="240"/>
      <c r="L52" s="240"/>
      <c r="M52" s="240"/>
      <c r="N52" s="240"/>
      <c r="O52" s="240"/>
      <c r="P52" s="241"/>
    </row>
    <row r="53" spans="1:16" ht="16.2">
      <c r="A53" s="436"/>
      <c r="B53" s="433" t="s">
        <v>580</v>
      </c>
      <c r="C53" s="433"/>
      <c r="D53" s="242">
        <f>SUM(D49:D52)</f>
        <v>0</v>
      </c>
      <c r="E53" s="242">
        <f>SUM(E49:E52)</f>
        <v>0</v>
      </c>
      <c r="F53" s="232">
        <f t="shared" si="3"/>
        <v>0</v>
      </c>
      <c r="G53" s="237">
        <v>1</v>
      </c>
      <c r="H53" s="237">
        <v>1</v>
      </c>
      <c r="I53" s="240"/>
      <c r="J53" s="240"/>
      <c r="K53" s="240"/>
      <c r="L53" s="240"/>
      <c r="M53" s="240"/>
      <c r="N53" s="240"/>
      <c r="O53" s="240"/>
      <c r="P53" s="241"/>
    </row>
    <row r="54" spans="1:16" ht="16.2">
      <c r="A54" s="436" t="s">
        <v>292</v>
      </c>
      <c r="B54" s="433" t="s">
        <v>576</v>
      </c>
      <c r="C54" s="433"/>
      <c r="D54" s="256"/>
      <c r="E54" s="256"/>
      <c r="F54" s="232">
        <f t="shared" si="3"/>
        <v>0</v>
      </c>
      <c r="G54" s="258"/>
      <c r="H54" s="258"/>
      <c r="I54" s="240"/>
      <c r="J54" s="240"/>
      <c r="K54" s="240"/>
      <c r="L54" s="240"/>
      <c r="M54" s="240"/>
      <c r="N54" s="240"/>
      <c r="O54" s="240"/>
      <c r="P54" s="241"/>
    </row>
    <row r="55" spans="1:16" ht="16.2">
      <c r="A55" s="436"/>
      <c r="B55" s="433" t="s">
        <v>577</v>
      </c>
      <c r="C55" s="433"/>
      <c r="D55" s="255"/>
      <c r="E55" s="256"/>
      <c r="F55" s="232">
        <f t="shared" si="3"/>
        <v>0</v>
      </c>
      <c r="G55" s="258"/>
      <c r="H55" s="258"/>
      <c r="I55" s="240"/>
      <c r="J55" s="240"/>
      <c r="K55" s="240"/>
      <c r="L55" s="240"/>
      <c r="M55" s="240"/>
      <c r="N55" s="240"/>
      <c r="O55" s="240"/>
      <c r="P55" s="241"/>
    </row>
    <row r="56" spans="1:16" ht="16.2">
      <c r="A56" s="436"/>
      <c r="B56" s="433" t="s">
        <v>578</v>
      </c>
      <c r="C56" s="433"/>
      <c r="D56" s="257"/>
      <c r="E56" s="257"/>
      <c r="F56" s="232">
        <f t="shared" si="3"/>
        <v>0</v>
      </c>
      <c r="G56" s="258"/>
      <c r="H56" s="258"/>
      <c r="I56" s="240"/>
      <c r="J56" s="240"/>
      <c r="K56" s="240"/>
      <c r="L56" s="240"/>
      <c r="M56" s="240"/>
      <c r="N56" s="240"/>
      <c r="O56" s="240"/>
      <c r="P56" s="241"/>
    </row>
    <row r="57" spans="1:16" ht="16.2">
      <c r="A57" s="436"/>
      <c r="B57" s="433" t="s">
        <v>579</v>
      </c>
      <c r="C57" s="433"/>
      <c r="D57" s="256"/>
      <c r="E57" s="257"/>
      <c r="F57" s="232">
        <f t="shared" si="3"/>
        <v>0</v>
      </c>
      <c r="G57" s="258"/>
      <c r="H57" s="258"/>
      <c r="I57" s="240"/>
      <c r="J57" s="240"/>
      <c r="K57" s="240"/>
      <c r="L57" s="240"/>
      <c r="M57" s="240"/>
      <c r="N57" s="240"/>
      <c r="O57" s="240"/>
      <c r="P57" s="241"/>
    </row>
    <row r="58" spans="1:16" ht="16.2">
      <c r="A58" s="436"/>
      <c r="B58" s="433" t="s">
        <v>580</v>
      </c>
      <c r="C58" s="433"/>
      <c r="D58" s="242">
        <f>SUM(D54:D57)</f>
        <v>0</v>
      </c>
      <c r="E58" s="242">
        <f>SUM(E54:E57)</f>
        <v>0</v>
      </c>
      <c r="F58" s="232">
        <f t="shared" si="3"/>
        <v>0</v>
      </c>
      <c r="G58" s="237">
        <v>1</v>
      </c>
      <c r="H58" s="237">
        <v>1</v>
      </c>
      <c r="I58" s="240"/>
      <c r="J58" s="240"/>
      <c r="K58" s="240"/>
      <c r="L58" s="240"/>
      <c r="M58" s="240"/>
      <c r="N58" s="240"/>
      <c r="O58" s="240"/>
      <c r="P58" s="241"/>
    </row>
    <row r="59" spans="1:16" ht="16.2">
      <c r="A59" s="436" t="s">
        <v>291</v>
      </c>
      <c r="B59" s="433" t="s">
        <v>576</v>
      </c>
      <c r="C59" s="433"/>
      <c r="D59" s="256"/>
      <c r="E59" s="256"/>
      <c r="F59" s="232">
        <f t="shared" si="3"/>
        <v>0</v>
      </c>
      <c r="G59" s="258"/>
      <c r="H59" s="258"/>
      <c r="I59" s="240"/>
      <c r="J59" s="240"/>
      <c r="K59" s="240"/>
      <c r="L59" s="240"/>
      <c r="M59" s="240"/>
      <c r="N59" s="240"/>
      <c r="O59" s="240"/>
      <c r="P59" s="241"/>
    </row>
    <row r="60" spans="1:16" ht="16.2">
      <c r="A60" s="436"/>
      <c r="B60" s="433" t="s">
        <v>577</v>
      </c>
      <c r="C60" s="433"/>
      <c r="D60" s="256"/>
      <c r="E60" s="256"/>
      <c r="F60" s="232">
        <f t="shared" si="3"/>
        <v>0</v>
      </c>
      <c r="G60" s="258"/>
      <c r="H60" s="258"/>
      <c r="I60" s="240"/>
      <c r="J60" s="240"/>
      <c r="K60" s="240"/>
      <c r="L60" s="240"/>
      <c r="M60" s="240"/>
      <c r="N60" s="240"/>
      <c r="O60" s="240"/>
      <c r="P60" s="241"/>
    </row>
    <row r="61" spans="1:16" ht="16.2">
      <c r="A61" s="436"/>
      <c r="B61" s="433" t="s">
        <v>578</v>
      </c>
      <c r="C61" s="433"/>
      <c r="D61" s="257"/>
      <c r="E61" s="257"/>
      <c r="F61" s="232">
        <f t="shared" si="3"/>
        <v>0</v>
      </c>
      <c r="G61" s="258"/>
      <c r="H61" s="258"/>
      <c r="I61" s="240"/>
      <c r="J61" s="240"/>
      <c r="K61" s="240"/>
      <c r="L61" s="240"/>
      <c r="M61" s="240"/>
      <c r="N61" s="240"/>
      <c r="O61" s="240"/>
      <c r="P61" s="241"/>
    </row>
    <row r="62" spans="1:16" ht="16.2">
      <c r="A62" s="436"/>
      <c r="B62" s="433" t="s">
        <v>579</v>
      </c>
      <c r="C62" s="433"/>
      <c r="D62" s="257"/>
      <c r="E62" s="257"/>
      <c r="F62" s="232">
        <f t="shared" si="3"/>
        <v>0</v>
      </c>
      <c r="G62" s="258"/>
      <c r="H62" s="258"/>
      <c r="I62" s="240"/>
      <c r="J62" s="240"/>
      <c r="K62" s="240"/>
      <c r="L62" s="240"/>
      <c r="M62" s="240"/>
      <c r="N62" s="240"/>
      <c r="O62" s="240"/>
      <c r="P62" s="241"/>
    </row>
    <row r="63" spans="1:16" ht="16.2">
      <c r="A63" s="436"/>
      <c r="B63" s="433" t="s">
        <v>580</v>
      </c>
      <c r="C63" s="433"/>
      <c r="D63" s="242">
        <f>SUM(D59:D62)</f>
        <v>0</v>
      </c>
      <c r="E63" s="242">
        <f>SUM(E59:E62)</f>
        <v>0</v>
      </c>
      <c r="F63" s="232">
        <f t="shared" si="3"/>
        <v>0</v>
      </c>
      <c r="G63" s="237">
        <v>1</v>
      </c>
      <c r="H63" s="237">
        <v>1</v>
      </c>
      <c r="I63" s="240"/>
      <c r="J63" s="240"/>
      <c r="K63" s="240"/>
      <c r="L63" s="240"/>
      <c r="M63" s="240"/>
      <c r="N63" s="240"/>
      <c r="O63" s="240"/>
      <c r="P63" s="241"/>
    </row>
    <row r="64" spans="1:16" ht="24" customHeight="1">
      <c r="A64" s="262" t="s">
        <v>612</v>
      </c>
      <c r="B64" s="251"/>
      <c r="C64" s="252"/>
      <c r="D64" s="252"/>
      <c r="E64" s="252"/>
      <c r="F64" s="252"/>
      <c r="G64" s="252"/>
      <c r="H64" s="253"/>
      <c r="I64" s="253"/>
      <c r="J64" s="253"/>
      <c r="K64" s="253"/>
      <c r="L64" s="253"/>
      <c r="M64" s="253"/>
      <c r="N64" s="253"/>
      <c r="O64" s="253"/>
      <c r="P64" s="254"/>
    </row>
    <row r="65" spans="1:19" ht="16.2">
      <c r="S65" s="62" t="s">
        <v>82</v>
      </c>
    </row>
    <row r="66" spans="1:19" ht="16.2">
      <c r="A66" s="54" t="s">
        <v>277</v>
      </c>
      <c r="B66" s="403" t="s">
        <v>278</v>
      </c>
      <c r="C66" s="404"/>
      <c r="D66" s="54" t="s">
        <v>218</v>
      </c>
      <c r="E66" s="54" t="s">
        <v>190</v>
      </c>
      <c r="F66" s="54" t="s">
        <v>191</v>
      </c>
      <c r="G66" s="54" t="s">
        <v>192</v>
      </c>
      <c r="H66" s="54" t="s">
        <v>193</v>
      </c>
      <c r="I66" s="54" t="s">
        <v>194</v>
      </c>
      <c r="J66" s="54" t="s">
        <v>89</v>
      </c>
      <c r="K66" s="54" t="s">
        <v>90</v>
      </c>
      <c r="L66" s="54" t="s">
        <v>91</v>
      </c>
      <c r="M66" s="54" t="s">
        <v>92</v>
      </c>
      <c r="N66" s="54" t="s">
        <v>93</v>
      </c>
      <c r="O66" s="54" t="s">
        <v>94</v>
      </c>
      <c r="P66" s="54" t="s">
        <v>95</v>
      </c>
      <c r="Q66" s="54" t="s">
        <v>96</v>
      </c>
      <c r="R66" s="54" t="s">
        <v>97</v>
      </c>
      <c r="S66" s="54" t="s">
        <v>98</v>
      </c>
    </row>
    <row r="67" spans="1:19" ht="16.2">
      <c r="A67" s="439" t="s">
        <v>279</v>
      </c>
      <c r="B67" s="440" t="s">
        <v>581</v>
      </c>
      <c r="C67" s="6" t="s">
        <v>582</v>
      </c>
      <c r="D67" s="143"/>
      <c r="E67" s="143"/>
      <c r="F67" s="143"/>
      <c r="G67" s="143"/>
      <c r="H67" s="143"/>
      <c r="I67" s="143"/>
      <c r="J67" s="143"/>
      <c r="K67" s="143"/>
      <c r="L67" s="143"/>
      <c r="M67" s="143"/>
      <c r="N67" s="143"/>
      <c r="O67" s="143"/>
      <c r="P67" s="143"/>
      <c r="Q67" s="143"/>
      <c r="R67" s="143"/>
      <c r="S67" s="143"/>
    </row>
    <row r="68" spans="1:19" ht="16.2">
      <c r="A68" s="300"/>
      <c r="B68" s="440"/>
      <c r="C68" s="6" t="s">
        <v>583</v>
      </c>
      <c r="D68" s="246"/>
      <c r="E68" s="246"/>
      <c r="F68" s="246"/>
      <c r="G68" s="246"/>
      <c r="H68" s="246"/>
      <c r="I68" s="246"/>
      <c r="J68" s="246"/>
      <c r="K68" s="246"/>
      <c r="L68" s="246"/>
      <c r="M68" s="246"/>
      <c r="N68" s="246"/>
      <c r="O68" s="246"/>
      <c r="P68" s="246"/>
      <c r="Q68" s="246"/>
      <c r="R68" s="246"/>
      <c r="S68" s="246"/>
    </row>
    <row r="69" spans="1:19" ht="16.2">
      <c r="A69" s="300"/>
      <c r="B69" s="440"/>
      <c r="C69" s="6" t="s">
        <v>590</v>
      </c>
      <c r="D69" s="247">
        <f>D67-D68</f>
        <v>0</v>
      </c>
      <c r="E69" s="247">
        <f t="shared" ref="E69:S69" si="4">E67-E68</f>
        <v>0</v>
      </c>
      <c r="F69" s="247">
        <f t="shared" si="4"/>
        <v>0</v>
      </c>
      <c r="G69" s="247">
        <f t="shared" si="4"/>
        <v>0</v>
      </c>
      <c r="H69" s="247">
        <f t="shared" si="4"/>
        <v>0</v>
      </c>
      <c r="I69" s="247">
        <f t="shared" si="4"/>
        <v>0</v>
      </c>
      <c r="J69" s="247">
        <f t="shared" si="4"/>
        <v>0</v>
      </c>
      <c r="K69" s="247">
        <f t="shared" si="4"/>
        <v>0</v>
      </c>
      <c r="L69" s="247">
        <f t="shared" si="4"/>
        <v>0</v>
      </c>
      <c r="M69" s="247">
        <f t="shared" si="4"/>
        <v>0</v>
      </c>
      <c r="N69" s="247">
        <f t="shared" si="4"/>
        <v>0</v>
      </c>
      <c r="O69" s="247">
        <f t="shared" si="4"/>
        <v>0</v>
      </c>
      <c r="P69" s="247">
        <f t="shared" si="4"/>
        <v>0</v>
      </c>
      <c r="Q69" s="247">
        <f t="shared" si="4"/>
        <v>0</v>
      </c>
      <c r="R69" s="247">
        <f t="shared" si="4"/>
        <v>0</v>
      </c>
      <c r="S69" s="247">
        <f t="shared" si="4"/>
        <v>0</v>
      </c>
    </row>
    <row r="70" spans="1:19" ht="16.2">
      <c r="A70" s="300"/>
      <c r="B70" s="440" t="s">
        <v>584</v>
      </c>
      <c r="C70" s="6" t="s">
        <v>585</v>
      </c>
      <c r="D70" s="246"/>
      <c r="E70" s="246"/>
      <c r="F70" s="246"/>
      <c r="G70" s="246"/>
      <c r="H70" s="246"/>
      <c r="I70" s="246"/>
      <c r="J70" s="246"/>
      <c r="K70" s="246"/>
      <c r="L70" s="246"/>
      <c r="M70" s="246"/>
      <c r="N70" s="246"/>
      <c r="O70" s="246"/>
      <c r="P70" s="246"/>
      <c r="Q70" s="246"/>
      <c r="R70" s="246"/>
      <c r="S70" s="246"/>
    </row>
    <row r="71" spans="1:19" ht="16.2">
      <c r="A71" s="300"/>
      <c r="B71" s="440"/>
      <c r="C71" s="6" t="s">
        <v>586</v>
      </c>
      <c r="D71" s="246"/>
      <c r="E71" s="246"/>
      <c r="F71" s="246"/>
      <c r="G71" s="246"/>
      <c r="H71" s="246"/>
      <c r="I71" s="246"/>
      <c r="J71" s="246"/>
      <c r="K71" s="246"/>
      <c r="L71" s="246"/>
      <c r="M71" s="246"/>
      <c r="N71" s="246"/>
      <c r="O71" s="246"/>
      <c r="P71" s="246"/>
      <c r="Q71" s="246"/>
      <c r="R71" s="246"/>
      <c r="S71" s="246"/>
    </row>
    <row r="72" spans="1:19" ht="16.2">
      <c r="A72" s="300"/>
      <c r="B72" s="440"/>
      <c r="C72" s="6" t="s">
        <v>591</v>
      </c>
      <c r="D72" s="247">
        <f>D70-D71</f>
        <v>0</v>
      </c>
      <c r="E72" s="247">
        <f t="shared" ref="E72:S72" si="5">E70-E71</f>
        <v>0</v>
      </c>
      <c r="F72" s="247">
        <f t="shared" si="5"/>
        <v>0</v>
      </c>
      <c r="G72" s="247">
        <f t="shared" si="5"/>
        <v>0</v>
      </c>
      <c r="H72" s="247">
        <f t="shared" si="5"/>
        <v>0</v>
      </c>
      <c r="I72" s="247">
        <f t="shared" si="5"/>
        <v>0</v>
      </c>
      <c r="J72" s="247">
        <f t="shared" si="5"/>
        <v>0</v>
      </c>
      <c r="K72" s="247">
        <f t="shared" si="5"/>
        <v>0</v>
      </c>
      <c r="L72" s="247">
        <f t="shared" si="5"/>
        <v>0</v>
      </c>
      <c r="M72" s="247">
        <f t="shared" si="5"/>
        <v>0</v>
      </c>
      <c r="N72" s="247">
        <f t="shared" si="5"/>
        <v>0</v>
      </c>
      <c r="O72" s="247">
        <f t="shared" si="5"/>
        <v>0</v>
      </c>
      <c r="P72" s="247">
        <f t="shared" si="5"/>
        <v>0</v>
      </c>
      <c r="Q72" s="247">
        <f t="shared" si="5"/>
        <v>0</v>
      </c>
      <c r="R72" s="247">
        <f t="shared" si="5"/>
        <v>0</v>
      </c>
      <c r="S72" s="247">
        <f t="shared" si="5"/>
        <v>0</v>
      </c>
    </row>
    <row r="73" spans="1:19" ht="29.4" customHeight="1">
      <c r="A73" s="300"/>
      <c r="B73" s="440" t="s">
        <v>592</v>
      </c>
      <c r="C73" s="440"/>
      <c r="D73" s="247">
        <f>MAX(D69-D72,0)</f>
        <v>0</v>
      </c>
      <c r="E73" s="247">
        <f t="shared" ref="E73:S73" si="6">MAX(E69-E72,0)</f>
        <v>0</v>
      </c>
      <c r="F73" s="247">
        <f t="shared" si="6"/>
        <v>0</v>
      </c>
      <c r="G73" s="247">
        <f t="shared" si="6"/>
        <v>0</v>
      </c>
      <c r="H73" s="247">
        <f t="shared" si="6"/>
        <v>0</v>
      </c>
      <c r="I73" s="247">
        <f t="shared" si="6"/>
        <v>0</v>
      </c>
      <c r="J73" s="247">
        <f t="shared" si="6"/>
        <v>0</v>
      </c>
      <c r="K73" s="247">
        <f t="shared" si="6"/>
        <v>0</v>
      </c>
      <c r="L73" s="247">
        <f t="shared" si="6"/>
        <v>0</v>
      </c>
      <c r="M73" s="247">
        <f t="shared" si="6"/>
        <v>0</v>
      </c>
      <c r="N73" s="247">
        <f t="shared" si="6"/>
        <v>0</v>
      </c>
      <c r="O73" s="247">
        <f t="shared" si="6"/>
        <v>0</v>
      </c>
      <c r="P73" s="247">
        <f t="shared" si="6"/>
        <v>0</v>
      </c>
      <c r="Q73" s="247">
        <f t="shared" si="6"/>
        <v>0</v>
      </c>
      <c r="R73" s="247">
        <f t="shared" si="6"/>
        <v>0</v>
      </c>
      <c r="S73" s="247">
        <f t="shared" si="6"/>
        <v>0</v>
      </c>
    </row>
    <row r="74" spans="1:19">
      <c r="A74" s="300"/>
      <c r="B74" s="440" t="s">
        <v>587</v>
      </c>
      <c r="C74" s="440"/>
      <c r="D74" s="246"/>
      <c r="E74" s="246"/>
      <c r="F74" s="246"/>
      <c r="G74" s="246"/>
      <c r="H74" s="246"/>
      <c r="I74" s="246"/>
      <c r="J74" s="246"/>
      <c r="K74" s="246"/>
      <c r="L74" s="246"/>
      <c r="M74" s="246"/>
      <c r="N74" s="246"/>
      <c r="O74" s="246"/>
      <c r="P74" s="246"/>
      <c r="Q74" s="246"/>
      <c r="R74" s="246"/>
      <c r="S74" s="246"/>
    </row>
    <row r="75" spans="1:19">
      <c r="A75" s="301"/>
      <c r="B75" s="441" t="s">
        <v>593</v>
      </c>
      <c r="C75" s="440"/>
      <c r="D75" s="34">
        <f>D73*D74*0.8</f>
        <v>0</v>
      </c>
      <c r="E75" s="34">
        <f t="shared" ref="E75:S75" si="7">E73*E74*0.8</f>
        <v>0</v>
      </c>
      <c r="F75" s="34">
        <f t="shared" si="7"/>
        <v>0</v>
      </c>
      <c r="G75" s="34">
        <f t="shared" si="7"/>
        <v>0</v>
      </c>
      <c r="H75" s="34">
        <f t="shared" si="7"/>
        <v>0</v>
      </c>
      <c r="I75" s="34">
        <f t="shared" si="7"/>
        <v>0</v>
      </c>
      <c r="J75" s="34">
        <f t="shared" si="7"/>
        <v>0</v>
      </c>
      <c r="K75" s="34">
        <f t="shared" si="7"/>
        <v>0</v>
      </c>
      <c r="L75" s="34">
        <f t="shared" si="7"/>
        <v>0</v>
      </c>
      <c r="M75" s="34">
        <f t="shared" si="7"/>
        <v>0</v>
      </c>
      <c r="N75" s="34">
        <f t="shared" si="7"/>
        <v>0</v>
      </c>
      <c r="O75" s="34">
        <f t="shared" si="7"/>
        <v>0</v>
      </c>
      <c r="P75" s="34">
        <f t="shared" si="7"/>
        <v>0</v>
      </c>
      <c r="Q75" s="34">
        <f t="shared" si="7"/>
        <v>0</v>
      </c>
      <c r="R75" s="34">
        <f t="shared" si="7"/>
        <v>0</v>
      </c>
      <c r="S75" s="34">
        <f t="shared" si="7"/>
        <v>0</v>
      </c>
    </row>
    <row r="76" spans="1:19" ht="16.2">
      <c r="A76" s="439" t="s">
        <v>351</v>
      </c>
      <c r="B76" s="440" t="s">
        <v>581</v>
      </c>
      <c r="C76" s="6" t="s">
        <v>582</v>
      </c>
      <c r="D76" s="143"/>
      <c r="E76" s="143"/>
      <c r="F76" s="143"/>
      <c r="G76" s="143"/>
      <c r="H76" s="143"/>
      <c r="I76" s="143"/>
      <c r="J76" s="143"/>
      <c r="K76" s="143"/>
      <c r="L76" s="143"/>
      <c r="M76" s="143"/>
      <c r="N76" s="143"/>
      <c r="O76" s="143"/>
      <c r="P76" s="143"/>
      <c r="Q76" s="143"/>
      <c r="R76" s="143"/>
      <c r="S76" s="143"/>
    </row>
    <row r="77" spans="1:19" ht="16.2">
      <c r="A77" s="300"/>
      <c r="B77" s="440"/>
      <c r="C77" s="6" t="s">
        <v>583</v>
      </c>
      <c r="D77" s="246"/>
      <c r="E77" s="246"/>
      <c r="F77" s="246"/>
      <c r="G77" s="246"/>
      <c r="H77" s="246"/>
      <c r="I77" s="246"/>
      <c r="J77" s="246"/>
      <c r="K77" s="246"/>
      <c r="L77" s="246"/>
      <c r="M77" s="246"/>
      <c r="N77" s="246"/>
      <c r="O77" s="246"/>
      <c r="P77" s="246"/>
      <c r="Q77" s="246"/>
      <c r="R77" s="246"/>
      <c r="S77" s="246"/>
    </row>
    <row r="78" spans="1:19" ht="16.2">
      <c r="A78" s="300"/>
      <c r="B78" s="440"/>
      <c r="C78" s="6" t="s">
        <v>594</v>
      </c>
      <c r="D78" s="247">
        <f>D76-D77</f>
        <v>0</v>
      </c>
      <c r="E78" s="247">
        <f t="shared" ref="E78:S78" si="8">E76-E77</f>
        <v>0</v>
      </c>
      <c r="F78" s="247">
        <f t="shared" si="8"/>
        <v>0</v>
      </c>
      <c r="G78" s="247">
        <f t="shared" si="8"/>
        <v>0</v>
      </c>
      <c r="H78" s="247">
        <f t="shared" si="8"/>
        <v>0</v>
      </c>
      <c r="I78" s="247">
        <f t="shared" si="8"/>
        <v>0</v>
      </c>
      <c r="J78" s="247">
        <f t="shared" si="8"/>
        <v>0</v>
      </c>
      <c r="K78" s="247">
        <f t="shared" si="8"/>
        <v>0</v>
      </c>
      <c r="L78" s="247">
        <f t="shared" si="8"/>
        <v>0</v>
      </c>
      <c r="M78" s="247">
        <f t="shared" si="8"/>
        <v>0</v>
      </c>
      <c r="N78" s="247">
        <f t="shared" si="8"/>
        <v>0</v>
      </c>
      <c r="O78" s="247">
        <f t="shared" si="8"/>
        <v>0</v>
      </c>
      <c r="P78" s="247">
        <f t="shared" si="8"/>
        <v>0</v>
      </c>
      <c r="Q78" s="247">
        <f t="shared" si="8"/>
        <v>0</v>
      </c>
      <c r="R78" s="247">
        <f t="shared" si="8"/>
        <v>0</v>
      </c>
      <c r="S78" s="247">
        <f t="shared" si="8"/>
        <v>0</v>
      </c>
    </row>
    <row r="79" spans="1:19" ht="16.2">
      <c r="A79" s="300"/>
      <c r="B79" s="440" t="s">
        <v>584</v>
      </c>
      <c r="C79" s="6" t="s">
        <v>585</v>
      </c>
      <c r="D79" s="246"/>
      <c r="E79" s="246"/>
      <c r="F79" s="246"/>
      <c r="G79" s="246"/>
      <c r="H79" s="246"/>
      <c r="I79" s="246"/>
      <c r="J79" s="246"/>
      <c r="K79" s="246"/>
      <c r="L79" s="246"/>
      <c r="M79" s="246"/>
      <c r="N79" s="246"/>
      <c r="O79" s="246"/>
      <c r="P79" s="246"/>
      <c r="Q79" s="246"/>
      <c r="R79" s="246"/>
      <c r="S79" s="246"/>
    </row>
    <row r="80" spans="1:19" ht="16.2">
      <c r="A80" s="300"/>
      <c r="B80" s="440"/>
      <c r="C80" s="6" t="s">
        <v>586</v>
      </c>
      <c r="D80" s="246"/>
      <c r="E80" s="246"/>
      <c r="F80" s="246"/>
      <c r="G80" s="246"/>
      <c r="H80" s="246"/>
      <c r="I80" s="246"/>
      <c r="J80" s="246"/>
      <c r="K80" s="246"/>
      <c r="L80" s="246"/>
      <c r="M80" s="246"/>
      <c r="N80" s="246"/>
      <c r="O80" s="246"/>
      <c r="P80" s="246"/>
      <c r="Q80" s="246"/>
      <c r="R80" s="246"/>
      <c r="S80" s="246"/>
    </row>
    <row r="81" spans="1:19" ht="16.2">
      <c r="A81" s="300"/>
      <c r="B81" s="440"/>
      <c r="C81" s="6" t="s">
        <v>595</v>
      </c>
      <c r="D81" s="247">
        <f>D79-D80</f>
        <v>0</v>
      </c>
      <c r="E81" s="247">
        <f t="shared" ref="E81:S81" si="9">E79-E80</f>
        <v>0</v>
      </c>
      <c r="F81" s="247">
        <f t="shared" si="9"/>
        <v>0</v>
      </c>
      <c r="G81" s="247">
        <f t="shared" si="9"/>
        <v>0</v>
      </c>
      <c r="H81" s="247">
        <f t="shared" si="9"/>
        <v>0</v>
      </c>
      <c r="I81" s="247">
        <f t="shared" si="9"/>
        <v>0</v>
      </c>
      <c r="J81" s="247">
        <f t="shared" si="9"/>
        <v>0</v>
      </c>
      <c r="K81" s="247">
        <f t="shared" si="9"/>
        <v>0</v>
      </c>
      <c r="L81" s="247">
        <f t="shared" si="9"/>
        <v>0</v>
      </c>
      <c r="M81" s="247">
        <f t="shared" si="9"/>
        <v>0</v>
      </c>
      <c r="N81" s="247">
        <f t="shared" si="9"/>
        <v>0</v>
      </c>
      <c r="O81" s="247">
        <f t="shared" si="9"/>
        <v>0</v>
      </c>
      <c r="P81" s="247">
        <f t="shared" si="9"/>
        <v>0</v>
      </c>
      <c r="Q81" s="247">
        <f t="shared" si="9"/>
        <v>0</v>
      </c>
      <c r="R81" s="247">
        <f t="shared" si="9"/>
        <v>0</v>
      </c>
      <c r="S81" s="247">
        <f t="shared" si="9"/>
        <v>0</v>
      </c>
    </row>
    <row r="82" spans="1:19" ht="16.2">
      <c r="A82" s="300"/>
      <c r="B82" s="423" t="s">
        <v>592</v>
      </c>
      <c r="C82" s="423"/>
      <c r="D82" s="247">
        <f>MAX(D78-D81,0)</f>
        <v>0</v>
      </c>
      <c r="E82" s="247">
        <f t="shared" ref="E82:S82" si="10">MAX(E78-E81,0)</f>
        <v>0</v>
      </c>
      <c r="F82" s="247">
        <f t="shared" si="10"/>
        <v>0</v>
      </c>
      <c r="G82" s="247">
        <f t="shared" si="10"/>
        <v>0</v>
      </c>
      <c r="H82" s="247">
        <f t="shared" si="10"/>
        <v>0</v>
      </c>
      <c r="I82" s="247">
        <f t="shared" si="10"/>
        <v>0</v>
      </c>
      <c r="J82" s="247">
        <f t="shared" si="10"/>
        <v>0</v>
      </c>
      <c r="K82" s="247">
        <f t="shared" si="10"/>
        <v>0</v>
      </c>
      <c r="L82" s="247">
        <f t="shared" si="10"/>
        <v>0</v>
      </c>
      <c r="M82" s="247">
        <f t="shared" si="10"/>
        <v>0</v>
      </c>
      <c r="N82" s="247">
        <f t="shared" si="10"/>
        <v>0</v>
      </c>
      <c r="O82" s="247">
        <f t="shared" si="10"/>
        <v>0</v>
      </c>
      <c r="P82" s="247">
        <f t="shared" si="10"/>
        <v>0</v>
      </c>
      <c r="Q82" s="247">
        <f t="shared" si="10"/>
        <v>0</v>
      </c>
      <c r="R82" s="247">
        <f t="shared" si="10"/>
        <v>0</v>
      </c>
      <c r="S82" s="247">
        <f t="shared" si="10"/>
        <v>0</v>
      </c>
    </row>
    <row r="83" spans="1:19" ht="16.2">
      <c r="A83" s="300"/>
      <c r="B83" s="423" t="s">
        <v>588</v>
      </c>
      <c r="C83" s="423"/>
      <c r="D83" s="246"/>
      <c r="E83" s="246"/>
      <c r="F83" s="246"/>
      <c r="G83" s="246"/>
      <c r="H83" s="246"/>
      <c r="I83" s="246"/>
      <c r="J83" s="246"/>
      <c r="K83" s="246"/>
      <c r="L83" s="246"/>
      <c r="M83" s="246"/>
      <c r="N83" s="246"/>
      <c r="O83" s="246"/>
      <c r="P83" s="246"/>
      <c r="Q83" s="246"/>
      <c r="R83" s="246"/>
      <c r="S83" s="246"/>
    </row>
    <row r="84" spans="1:19" ht="16.2">
      <c r="A84" s="301"/>
      <c r="B84" s="442" t="s">
        <v>596</v>
      </c>
      <c r="C84" s="423"/>
      <c r="D84" s="34">
        <f>D82*D83*0.8</f>
        <v>0</v>
      </c>
      <c r="E84" s="34">
        <f t="shared" ref="E84:S84" si="11">E82*E83*0.8</f>
        <v>0</v>
      </c>
      <c r="F84" s="34">
        <f t="shared" si="11"/>
        <v>0</v>
      </c>
      <c r="G84" s="34">
        <f t="shared" si="11"/>
        <v>0</v>
      </c>
      <c r="H84" s="34">
        <f t="shared" si="11"/>
        <v>0</v>
      </c>
      <c r="I84" s="34">
        <f t="shared" si="11"/>
        <v>0</v>
      </c>
      <c r="J84" s="34">
        <f t="shared" si="11"/>
        <v>0</v>
      </c>
      <c r="K84" s="34">
        <f t="shared" si="11"/>
        <v>0</v>
      </c>
      <c r="L84" s="34">
        <f t="shared" si="11"/>
        <v>0</v>
      </c>
      <c r="M84" s="34">
        <f t="shared" si="11"/>
        <v>0</v>
      </c>
      <c r="N84" s="34">
        <f t="shared" si="11"/>
        <v>0</v>
      </c>
      <c r="O84" s="34">
        <f t="shared" si="11"/>
        <v>0</v>
      </c>
      <c r="P84" s="34">
        <f t="shared" si="11"/>
        <v>0</v>
      </c>
      <c r="Q84" s="34">
        <f t="shared" si="11"/>
        <v>0</v>
      </c>
      <c r="R84" s="34">
        <f t="shared" si="11"/>
        <v>0</v>
      </c>
      <c r="S84" s="34">
        <f t="shared" si="11"/>
        <v>0</v>
      </c>
    </row>
    <row r="85" spans="1:19" ht="16.2">
      <c r="A85" s="439" t="s">
        <v>589</v>
      </c>
      <c r="B85" s="440" t="s">
        <v>581</v>
      </c>
      <c r="C85" s="6" t="s">
        <v>582</v>
      </c>
      <c r="D85" s="143"/>
      <c r="E85" s="143"/>
      <c r="F85" s="143"/>
      <c r="G85" s="143"/>
      <c r="H85" s="143"/>
      <c r="I85" s="143"/>
      <c r="J85" s="143"/>
      <c r="K85" s="143"/>
      <c r="L85" s="143"/>
      <c r="M85" s="143"/>
      <c r="N85" s="143"/>
      <c r="O85" s="143"/>
      <c r="P85" s="143"/>
      <c r="Q85" s="143"/>
      <c r="R85" s="143"/>
      <c r="S85" s="143"/>
    </row>
    <row r="86" spans="1:19" ht="16.2">
      <c r="A86" s="300"/>
      <c r="B86" s="440"/>
      <c r="C86" s="6" t="s">
        <v>583</v>
      </c>
      <c r="D86" s="246"/>
      <c r="E86" s="246"/>
      <c r="F86" s="246"/>
      <c r="G86" s="246"/>
      <c r="H86" s="246"/>
      <c r="I86" s="246"/>
      <c r="J86" s="246"/>
      <c r="K86" s="246"/>
      <c r="L86" s="246"/>
      <c r="M86" s="246"/>
      <c r="N86" s="246"/>
      <c r="O86" s="246"/>
      <c r="P86" s="246"/>
      <c r="Q86" s="246"/>
      <c r="R86" s="246"/>
      <c r="S86" s="246"/>
    </row>
    <row r="87" spans="1:19" ht="16.2">
      <c r="A87" s="300"/>
      <c r="B87" s="440"/>
      <c r="C87" s="6" t="s">
        <v>594</v>
      </c>
      <c r="D87" s="247">
        <f>D85-D86</f>
        <v>0</v>
      </c>
      <c r="E87" s="247">
        <f t="shared" ref="E87:S87" si="12">E85-E86</f>
        <v>0</v>
      </c>
      <c r="F87" s="247">
        <f t="shared" si="12"/>
        <v>0</v>
      </c>
      <c r="G87" s="247">
        <f t="shared" si="12"/>
        <v>0</v>
      </c>
      <c r="H87" s="247">
        <f t="shared" si="12"/>
        <v>0</v>
      </c>
      <c r="I87" s="247">
        <f t="shared" si="12"/>
        <v>0</v>
      </c>
      <c r="J87" s="247">
        <f t="shared" si="12"/>
        <v>0</v>
      </c>
      <c r="K87" s="247">
        <f t="shared" si="12"/>
        <v>0</v>
      </c>
      <c r="L87" s="247">
        <f t="shared" si="12"/>
        <v>0</v>
      </c>
      <c r="M87" s="247">
        <f t="shared" si="12"/>
        <v>0</v>
      </c>
      <c r="N87" s="247">
        <f t="shared" si="12"/>
        <v>0</v>
      </c>
      <c r="O87" s="247">
        <f t="shared" si="12"/>
        <v>0</v>
      </c>
      <c r="P87" s="247">
        <f t="shared" si="12"/>
        <v>0</v>
      </c>
      <c r="Q87" s="247">
        <f t="shared" si="12"/>
        <v>0</v>
      </c>
      <c r="R87" s="247">
        <f t="shared" si="12"/>
        <v>0</v>
      </c>
      <c r="S87" s="247">
        <f t="shared" si="12"/>
        <v>0</v>
      </c>
    </row>
    <row r="88" spans="1:19" ht="16.2">
      <c r="A88" s="300"/>
      <c r="B88" s="440" t="s">
        <v>584</v>
      </c>
      <c r="C88" s="6" t="s">
        <v>585</v>
      </c>
      <c r="D88" s="246"/>
      <c r="E88" s="246"/>
      <c r="F88" s="246"/>
      <c r="G88" s="246"/>
      <c r="H88" s="246"/>
      <c r="I88" s="246"/>
      <c r="J88" s="246"/>
      <c r="K88" s="246"/>
      <c r="L88" s="246"/>
      <c r="M88" s="246"/>
      <c r="N88" s="246"/>
      <c r="O88" s="246"/>
      <c r="P88" s="246"/>
      <c r="Q88" s="246"/>
      <c r="R88" s="246"/>
      <c r="S88" s="246"/>
    </row>
    <row r="89" spans="1:19" ht="16.2">
      <c r="A89" s="300"/>
      <c r="B89" s="440"/>
      <c r="C89" s="6" t="s">
        <v>586</v>
      </c>
      <c r="D89" s="246"/>
      <c r="E89" s="246"/>
      <c r="F89" s="246"/>
      <c r="G89" s="246"/>
      <c r="H89" s="246"/>
      <c r="I89" s="246"/>
      <c r="J89" s="246"/>
      <c r="K89" s="246"/>
      <c r="L89" s="246"/>
      <c r="M89" s="246"/>
      <c r="N89" s="246"/>
      <c r="O89" s="246"/>
      <c r="P89" s="246"/>
      <c r="Q89" s="246"/>
      <c r="R89" s="246"/>
      <c r="S89" s="246"/>
    </row>
    <row r="90" spans="1:19" ht="16.2">
      <c r="A90" s="300"/>
      <c r="B90" s="440"/>
      <c r="C90" s="6" t="s">
        <v>595</v>
      </c>
      <c r="D90" s="247">
        <f>D88-D89</f>
        <v>0</v>
      </c>
      <c r="E90" s="247">
        <f t="shared" ref="E90:S90" si="13">E88-E89</f>
        <v>0</v>
      </c>
      <c r="F90" s="247">
        <f t="shared" si="13"/>
        <v>0</v>
      </c>
      <c r="G90" s="247">
        <f t="shared" si="13"/>
        <v>0</v>
      </c>
      <c r="H90" s="247">
        <f t="shared" si="13"/>
        <v>0</v>
      </c>
      <c r="I90" s="247">
        <f t="shared" si="13"/>
        <v>0</v>
      </c>
      <c r="J90" s="247">
        <f t="shared" si="13"/>
        <v>0</v>
      </c>
      <c r="K90" s="247">
        <f t="shared" si="13"/>
        <v>0</v>
      </c>
      <c r="L90" s="247">
        <f t="shared" si="13"/>
        <v>0</v>
      </c>
      <c r="M90" s="247">
        <f t="shared" si="13"/>
        <v>0</v>
      </c>
      <c r="N90" s="247">
        <f t="shared" si="13"/>
        <v>0</v>
      </c>
      <c r="O90" s="247">
        <f t="shared" si="13"/>
        <v>0</v>
      </c>
      <c r="P90" s="247">
        <f t="shared" si="13"/>
        <v>0</v>
      </c>
      <c r="Q90" s="247">
        <f t="shared" si="13"/>
        <v>0</v>
      </c>
      <c r="R90" s="247">
        <f t="shared" si="13"/>
        <v>0</v>
      </c>
      <c r="S90" s="247">
        <f t="shared" si="13"/>
        <v>0</v>
      </c>
    </row>
    <row r="91" spans="1:19" ht="16.2">
      <c r="A91" s="300"/>
      <c r="B91" s="423" t="s">
        <v>592</v>
      </c>
      <c r="C91" s="423"/>
      <c r="D91" s="247">
        <f>MAX(D87-D90,0)</f>
        <v>0</v>
      </c>
      <c r="E91" s="247">
        <f t="shared" ref="E91:S91" si="14">MAX(E87-E90,0)</f>
        <v>0</v>
      </c>
      <c r="F91" s="247">
        <f t="shared" si="14"/>
        <v>0</v>
      </c>
      <c r="G91" s="247">
        <f t="shared" si="14"/>
        <v>0</v>
      </c>
      <c r="H91" s="247">
        <f t="shared" si="14"/>
        <v>0</v>
      </c>
      <c r="I91" s="247">
        <f t="shared" si="14"/>
        <v>0</v>
      </c>
      <c r="J91" s="247">
        <f t="shared" si="14"/>
        <v>0</v>
      </c>
      <c r="K91" s="247">
        <f t="shared" si="14"/>
        <v>0</v>
      </c>
      <c r="L91" s="247">
        <f t="shared" si="14"/>
        <v>0</v>
      </c>
      <c r="M91" s="247">
        <f t="shared" si="14"/>
        <v>0</v>
      </c>
      <c r="N91" s="247">
        <f t="shared" si="14"/>
        <v>0</v>
      </c>
      <c r="O91" s="247">
        <f t="shared" si="14"/>
        <v>0</v>
      </c>
      <c r="P91" s="247">
        <f t="shared" si="14"/>
        <v>0</v>
      </c>
      <c r="Q91" s="247">
        <f t="shared" si="14"/>
        <v>0</v>
      </c>
      <c r="R91" s="247">
        <f t="shared" si="14"/>
        <v>0</v>
      </c>
      <c r="S91" s="247">
        <f t="shared" si="14"/>
        <v>0</v>
      </c>
    </row>
    <row r="92" spans="1:19" ht="16.2">
      <c r="A92" s="300"/>
      <c r="B92" s="423" t="s">
        <v>588</v>
      </c>
      <c r="C92" s="423"/>
      <c r="D92" s="246"/>
      <c r="E92" s="246"/>
      <c r="F92" s="246"/>
      <c r="G92" s="246"/>
      <c r="H92" s="246"/>
      <c r="I92" s="246"/>
      <c r="J92" s="246"/>
      <c r="K92" s="246"/>
      <c r="L92" s="246"/>
      <c r="M92" s="246"/>
      <c r="N92" s="246"/>
      <c r="O92" s="246"/>
      <c r="P92" s="246"/>
      <c r="Q92" s="246"/>
      <c r="R92" s="246"/>
      <c r="S92" s="246"/>
    </row>
    <row r="93" spans="1:19" ht="16.2">
      <c r="A93" s="301"/>
      <c r="B93" s="442" t="s">
        <v>596</v>
      </c>
      <c r="C93" s="423"/>
      <c r="D93" s="34">
        <f>D91*D92*0.8</f>
        <v>0</v>
      </c>
      <c r="E93" s="34">
        <f t="shared" ref="E93:S93" si="15">E91*E92*0.8</f>
        <v>0</v>
      </c>
      <c r="F93" s="34">
        <f t="shared" si="15"/>
        <v>0</v>
      </c>
      <c r="G93" s="34">
        <f t="shared" si="15"/>
        <v>0</v>
      </c>
      <c r="H93" s="34">
        <f t="shared" si="15"/>
        <v>0</v>
      </c>
      <c r="I93" s="34">
        <f t="shared" si="15"/>
        <v>0</v>
      </c>
      <c r="J93" s="34">
        <f t="shared" si="15"/>
        <v>0</v>
      </c>
      <c r="K93" s="34">
        <f t="shared" si="15"/>
        <v>0</v>
      </c>
      <c r="L93" s="34">
        <f t="shared" si="15"/>
        <v>0</v>
      </c>
      <c r="M93" s="34">
        <f t="shared" si="15"/>
        <v>0</v>
      </c>
      <c r="N93" s="34">
        <f t="shared" si="15"/>
        <v>0</v>
      </c>
      <c r="O93" s="34">
        <f t="shared" si="15"/>
        <v>0</v>
      </c>
      <c r="P93" s="34">
        <f t="shared" si="15"/>
        <v>0</v>
      </c>
      <c r="Q93" s="34">
        <f t="shared" si="15"/>
        <v>0</v>
      </c>
      <c r="R93" s="34">
        <f t="shared" si="15"/>
        <v>0</v>
      </c>
      <c r="S93" s="34">
        <f t="shared" si="15"/>
        <v>0</v>
      </c>
    </row>
    <row r="94" spans="1:19" s="226" customFormat="1" ht="17.25" customHeight="1">
      <c r="A94" s="226" t="s">
        <v>598</v>
      </c>
    </row>
    <row r="95" spans="1:19" ht="16.2">
      <c r="A95" s="277" t="s">
        <v>622</v>
      </c>
    </row>
    <row r="96" spans="1:19" ht="16.2">
      <c r="A96" s="226" t="s">
        <v>597</v>
      </c>
    </row>
  </sheetData>
  <mergeCells count="77">
    <mergeCell ref="A85:A93"/>
    <mergeCell ref="B85:B87"/>
    <mergeCell ref="B88:B90"/>
    <mergeCell ref="B91:C91"/>
    <mergeCell ref="B92:C92"/>
    <mergeCell ref="B93:C93"/>
    <mergeCell ref="A76:A84"/>
    <mergeCell ref="B76:B78"/>
    <mergeCell ref="B79:B81"/>
    <mergeCell ref="B82:C82"/>
    <mergeCell ref="B83:C83"/>
    <mergeCell ref="B84:C84"/>
    <mergeCell ref="B66:C66"/>
    <mergeCell ref="A67:A75"/>
    <mergeCell ref="B67:B69"/>
    <mergeCell ref="B70:B72"/>
    <mergeCell ref="B73:C73"/>
    <mergeCell ref="B74:C74"/>
    <mergeCell ref="B75:C75"/>
    <mergeCell ref="B18:C20"/>
    <mergeCell ref="D18:H18"/>
    <mergeCell ref="I18:M18"/>
    <mergeCell ref="D19:F19"/>
    <mergeCell ref="G19:H19"/>
    <mergeCell ref="I19:K19"/>
    <mergeCell ref="L19:M19"/>
    <mergeCell ref="A37:A44"/>
    <mergeCell ref="B21:C21"/>
    <mergeCell ref="B22:C22"/>
    <mergeCell ref="B23:C23"/>
    <mergeCell ref="B24:C24"/>
    <mergeCell ref="B25:C25"/>
    <mergeCell ref="B26:C26"/>
    <mergeCell ref="B37:C37"/>
    <mergeCell ref="B38:C38"/>
    <mergeCell ref="B39:C39"/>
    <mergeCell ref="B40:C40"/>
    <mergeCell ref="B41:C41"/>
    <mergeCell ref="B42:C42"/>
    <mergeCell ref="A21:A28"/>
    <mergeCell ref="A29:A36"/>
    <mergeCell ref="B29:C29"/>
    <mergeCell ref="B30:C30"/>
    <mergeCell ref="B31:C31"/>
    <mergeCell ref="B32:C32"/>
    <mergeCell ref="B33:C33"/>
    <mergeCell ref="B34:C34"/>
    <mergeCell ref="B35:C35"/>
    <mergeCell ref="B36:C36"/>
    <mergeCell ref="D46:H46"/>
    <mergeCell ref="D47:F47"/>
    <mergeCell ref="G47:H47"/>
    <mergeCell ref="B46:C48"/>
    <mergeCell ref="A18:A20"/>
    <mergeCell ref="A59:A63"/>
    <mergeCell ref="B59:C59"/>
    <mergeCell ref="B60:C60"/>
    <mergeCell ref="B61:C61"/>
    <mergeCell ref="B62:C62"/>
    <mergeCell ref="B63:C63"/>
    <mergeCell ref="A49:A53"/>
    <mergeCell ref="A46:A48"/>
    <mergeCell ref="A54:A58"/>
    <mergeCell ref="B54:C54"/>
    <mergeCell ref="B55:C55"/>
    <mergeCell ref="B56:C56"/>
    <mergeCell ref="B27:C27"/>
    <mergeCell ref="B28:C28"/>
    <mergeCell ref="B50:C50"/>
    <mergeCell ref="B57:C57"/>
    <mergeCell ref="B58:C58"/>
    <mergeCell ref="B49:C49"/>
    <mergeCell ref="B53:C53"/>
    <mergeCell ref="B43:C43"/>
    <mergeCell ref="B44:C44"/>
    <mergeCell ref="B51:C51"/>
    <mergeCell ref="B52:C52"/>
  </mergeCells>
  <phoneticPr fontId="20" type="noConversion"/>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215"/>
  <sheetViews>
    <sheetView zoomScaleNormal="100" workbookViewId="0">
      <selection activeCell="E182" sqref="E182:F186"/>
    </sheetView>
  </sheetViews>
  <sheetFormatPr defaultColWidth="9" defaultRowHeight="15.6"/>
  <cols>
    <col min="1" max="1" width="4.44140625" style="4" customWidth="1"/>
    <col min="2" max="2" width="10.21875" style="4" customWidth="1"/>
    <col min="3" max="3" width="9" style="4"/>
    <col min="4" max="4" width="8.33203125" style="4" customWidth="1"/>
    <col min="5" max="5" width="10.21875" style="4" customWidth="1"/>
    <col min="6" max="6" width="52.21875" style="4" customWidth="1"/>
    <col min="7" max="16384" width="9" style="4"/>
  </cols>
  <sheetData>
    <row r="1" spans="1:21" s="93" customFormat="1" ht="19.8">
      <c r="A1" s="10" t="s">
        <v>333</v>
      </c>
      <c r="B1" s="176"/>
      <c r="C1" s="176"/>
      <c r="D1" s="176"/>
      <c r="E1" s="176"/>
      <c r="F1" s="176"/>
      <c r="G1" s="176"/>
      <c r="H1" s="176"/>
      <c r="I1" s="176"/>
      <c r="J1" s="176"/>
      <c r="K1" s="176"/>
      <c r="L1" s="176"/>
      <c r="M1" s="176"/>
      <c r="N1" s="176"/>
      <c r="O1" s="176"/>
      <c r="P1" s="176"/>
      <c r="Q1" s="176"/>
      <c r="R1" s="176"/>
      <c r="S1" s="176"/>
      <c r="T1" s="176"/>
      <c r="U1" s="176"/>
    </row>
    <row r="2" spans="1:21" ht="11.4" customHeight="1">
      <c r="C2" s="170"/>
      <c r="D2" s="170"/>
      <c r="E2" s="170"/>
      <c r="F2" s="170"/>
      <c r="G2" s="170"/>
      <c r="H2" s="170"/>
      <c r="I2" s="170"/>
      <c r="J2" s="170"/>
      <c r="K2" s="170"/>
      <c r="L2" s="170"/>
      <c r="M2" s="170"/>
      <c r="N2" s="170"/>
      <c r="O2" s="170"/>
      <c r="P2" s="170"/>
      <c r="Q2" s="170"/>
      <c r="R2" s="170"/>
      <c r="S2" s="170"/>
      <c r="T2" s="170"/>
      <c r="U2" s="170"/>
    </row>
    <row r="3" spans="1:21" ht="16.2">
      <c r="A3" s="233" t="s">
        <v>543</v>
      </c>
      <c r="B3" s="114"/>
    </row>
    <row r="4" spans="1:21" ht="16.2">
      <c r="A4" s="4" t="s">
        <v>213</v>
      </c>
      <c r="B4" s="57" t="s">
        <v>302</v>
      </c>
      <c r="D4" s="57"/>
      <c r="E4" s="57"/>
      <c r="F4" s="57"/>
      <c r="G4" s="57"/>
      <c r="H4" s="57"/>
      <c r="I4" s="57"/>
      <c r="J4" s="57"/>
      <c r="K4" s="57"/>
      <c r="L4" s="57"/>
      <c r="M4" s="57"/>
      <c r="N4" s="57"/>
      <c r="O4" s="57"/>
      <c r="P4" s="57"/>
      <c r="Q4" s="57"/>
      <c r="R4" s="57"/>
      <c r="S4" s="57"/>
      <c r="T4" s="57"/>
      <c r="U4" s="62" t="s">
        <v>303</v>
      </c>
    </row>
    <row r="5" spans="1:21" ht="16.2">
      <c r="B5" s="184" t="s">
        <v>335</v>
      </c>
      <c r="C5" s="479"/>
      <c r="D5" s="480"/>
      <c r="E5" s="480"/>
      <c r="F5" s="481"/>
      <c r="G5" s="63" t="s">
        <v>154</v>
      </c>
      <c r="H5" s="63" t="s">
        <v>155</v>
      </c>
      <c r="I5" s="63" t="s">
        <v>156</v>
      </c>
      <c r="J5" s="63" t="s">
        <v>157</v>
      </c>
      <c r="K5" s="63" t="s">
        <v>158</v>
      </c>
      <c r="L5" s="63" t="s">
        <v>159</v>
      </c>
      <c r="M5" s="63" t="s">
        <v>160</v>
      </c>
      <c r="N5" s="63" t="s">
        <v>161</v>
      </c>
      <c r="O5" s="63" t="s">
        <v>162</v>
      </c>
      <c r="P5" s="63" t="s">
        <v>163</v>
      </c>
      <c r="Q5" s="63" t="s">
        <v>164</v>
      </c>
      <c r="R5" s="63" t="s">
        <v>165</v>
      </c>
      <c r="S5" s="63" t="s">
        <v>166</v>
      </c>
      <c r="T5" s="63" t="s">
        <v>167</v>
      </c>
      <c r="U5" s="63" t="s">
        <v>168</v>
      </c>
    </row>
    <row r="6" spans="1:21">
      <c r="B6" s="482" t="s">
        <v>334</v>
      </c>
      <c r="C6" s="387" t="s">
        <v>304</v>
      </c>
      <c r="D6" s="364" t="s">
        <v>305</v>
      </c>
      <c r="E6" s="483" t="s">
        <v>332</v>
      </c>
      <c r="F6" s="484"/>
      <c r="G6" s="66"/>
      <c r="H6" s="66"/>
      <c r="I6" s="66"/>
      <c r="J6" s="66"/>
      <c r="K6" s="66"/>
      <c r="L6" s="66"/>
      <c r="M6" s="66"/>
      <c r="N6" s="66"/>
      <c r="O6" s="66"/>
      <c r="P6" s="66"/>
      <c r="Q6" s="66"/>
      <c r="R6" s="66"/>
      <c r="S6" s="66"/>
      <c r="T6" s="66"/>
      <c r="U6" s="66"/>
    </row>
    <row r="7" spans="1:21">
      <c r="B7" s="406"/>
      <c r="C7" s="388"/>
      <c r="D7" s="364"/>
      <c r="E7" s="483" t="s">
        <v>459</v>
      </c>
      <c r="F7" s="484"/>
      <c r="G7" s="66"/>
      <c r="H7" s="66"/>
      <c r="I7" s="66"/>
      <c r="J7" s="66"/>
      <c r="K7" s="66"/>
      <c r="L7" s="66"/>
      <c r="M7" s="66"/>
      <c r="N7" s="66"/>
      <c r="O7" s="66"/>
      <c r="P7" s="66"/>
      <c r="Q7" s="66"/>
      <c r="R7" s="66"/>
      <c r="S7" s="66"/>
      <c r="T7" s="66"/>
      <c r="U7" s="66"/>
    </row>
    <row r="8" spans="1:21">
      <c r="B8" s="406"/>
      <c r="C8" s="388"/>
      <c r="D8" s="364"/>
      <c r="E8" s="485" t="s">
        <v>456</v>
      </c>
      <c r="F8" s="484"/>
      <c r="G8" s="66"/>
      <c r="H8" s="66"/>
      <c r="I8" s="66"/>
      <c r="J8" s="66"/>
      <c r="K8" s="66"/>
      <c r="L8" s="66"/>
      <c r="M8" s="66"/>
      <c r="N8" s="66"/>
      <c r="O8" s="66"/>
      <c r="P8" s="66"/>
      <c r="Q8" s="66"/>
      <c r="R8" s="66"/>
      <c r="S8" s="66"/>
      <c r="T8" s="66"/>
      <c r="U8" s="66"/>
    </row>
    <row r="9" spans="1:21" ht="16.2">
      <c r="B9" s="406"/>
      <c r="C9" s="388"/>
      <c r="D9" s="364" t="s">
        <v>307</v>
      </c>
      <c r="E9" s="486" t="s">
        <v>308</v>
      </c>
      <c r="F9" s="487"/>
      <c r="G9" s="66"/>
      <c r="H9" s="66"/>
      <c r="I9" s="66"/>
      <c r="J9" s="66"/>
      <c r="K9" s="66"/>
      <c r="L9" s="66"/>
      <c r="M9" s="66"/>
      <c r="N9" s="66"/>
      <c r="O9" s="66"/>
      <c r="P9" s="66"/>
      <c r="Q9" s="66"/>
      <c r="R9" s="66"/>
      <c r="S9" s="66"/>
      <c r="T9" s="66"/>
      <c r="U9" s="66"/>
    </row>
    <row r="10" spans="1:21" ht="16.2">
      <c r="B10" s="406"/>
      <c r="C10" s="388"/>
      <c r="D10" s="364"/>
      <c r="E10" s="486" t="s">
        <v>309</v>
      </c>
      <c r="F10" s="487"/>
      <c r="G10" s="66"/>
      <c r="H10" s="66"/>
      <c r="I10" s="66"/>
      <c r="J10" s="66"/>
      <c r="K10" s="66"/>
      <c r="L10" s="66"/>
      <c r="M10" s="66"/>
      <c r="N10" s="66"/>
      <c r="O10" s="66"/>
      <c r="P10" s="66"/>
      <c r="Q10" s="66"/>
      <c r="R10" s="66"/>
      <c r="S10" s="66"/>
      <c r="T10" s="66"/>
      <c r="U10" s="66"/>
    </row>
    <row r="11" spans="1:21">
      <c r="B11" s="406"/>
      <c r="C11" s="388"/>
      <c r="D11" s="364"/>
      <c r="E11" s="366" t="s">
        <v>146</v>
      </c>
      <c r="F11" s="367"/>
      <c r="G11" s="66"/>
      <c r="H11" s="66"/>
      <c r="I11" s="66"/>
      <c r="J11" s="66"/>
      <c r="K11" s="66"/>
      <c r="L11" s="66"/>
      <c r="M11" s="66"/>
      <c r="N11" s="66"/>
      <c r="O11" s="66"/>
      <c r="P11" s="66"/>
      <c r="Q11" s="66"/>
      <c r="R11" s="66"/>
      <c r="S11" s="66"/>
      <c r="T11" s="66"/>
      <c r="U11" s="66"/>
    </row>
    <row r="12" spans="1:21">
      <c r="B12" s="406"/>
      <c r="C12" s="388"/>
      <c r="D12" s="364" t="s">
        <v>310</v>
      </c>
      <c r="E12" s="366" t="s">
        <v>311</v>
      </c>
      <c r="F12" s="367"/>
      <c r="G12" s="66"/>
      <c r="H12" s="66"/>
      <c r="I12" s="66"/>
      <c r="J12" s="66"/>
      <c r="K12" s="66"/>
      <c r="L12" s="66"/>
      <c r="M12" s="66"/>
      <c r="N12" s="66"/>
      <c r="O12" s="66"/>
      <c r="P12" s="66"/>
      <c r="Q12" s="66"/>
      <c r="R12" s="66"/>
      <c r="S12" s="66"/>
      <c r="T12" s="66"/>
      <c r="U12" s="66"/>
    </row>
    <row r="13" spans="1:21">
      <c r="B13" s="406"/>
      <c r="C13" s="388"/>
      <c r="D13" s="364"/>
      <c r="E13" s="366" t="s">
        <v>312</v>
      </c>
      <c r="F13" s="367"/>
      <c r="G13" s="66"/>
      <c r="H13" s="66"/>
      <c r="I13" s="66"/>
      <c r="J13" s="66"/>
      <c r="K13" s="66"/>
      <c r="L13" s="66"/>
      <c r="M13" s="66"/>
      <c r="N13" s="66"/>
      <c r="O13" s="66"/>
      <c r="P13" s="66"/>
      <c r="Q13" s="66"/>
      <c r="R13" s="66"/>
      <c r="S13" s="66"/>
      <c r="T13" s="66"/>
      <c r="U13" s="66"/>
    </row>
    <row r="14" spans="1:21">
      <c r="B14" s="406"/>
      <c r="C14" s="388"/>
      <c r="D14" s="364"/>
      <c r="E14" s="366" t="s">
        <v>146</v>
      </c>
      <c r="F14" s="367"/>
      <c r="G14" s="66"/>
      <c r="H14" s="66"/>
      <c r="I14" s="66"/>
      <c r="J14" s="66"/>
      <c r="K14" s="66"/>
      <c r="L14" s="66"/>
      <c r="M14" s="66"/>
      <c r="N14" s="66"/>
      <c r="O14" s="66"/>
      <c r="P14" s="66"/>
      <c r="Q14" s="66"/>
      <c r="R14" s="66"/>
      <c r="S14" s="66"/>
      <c r="T14" s="66"/>
      <c r="U14" s="66"/>
    </row>
    <row r="15" spans="1:21" ht="16.2">
      <c r="B15" s="406"/>
      <c r="C15" s="388"/>
      <c r="D15" s="384" t="s">
        <v>313</v>
      </c>
      <c r="E15" s="385"/>
      <c r="F15" s="386"/>
      <c r="G15" s="66"/>
      <c r="H15" s="66"/>
      <c r="I15" s="66"/>
      <c r="J15" s="66"/>
      <c r="K15" s="66"/>
      <c r="L15" s="66"/>
      <c r="M15" s="66"/>
      <c r="N15" s="66"/>
      <c r="O15" s="66"/>
      <c r="P15" s="66"/>
      <c r="Q15" s="66"/>
      <c r="R15" s="66"/>
      <c r="S15" s="66"/>
      <c r="T15" s="66"/>
      <c r="U15" s="66"/>
    </row>
    <row r="16" spans="1:21" ht="16.2">
      <c r="B16" s="406"/>
      <c r="C16" s="388"/>
      <c r="D16" s="384" t="s">
        <v>314</v>
      </c>
      <c r="E16" s="385"/>
      <c r="F16" s="386"/>
      <c r="G16" s="66"/>
      <c r="H16" s="66"/>
      <c r="I16" s="66"/>
      <c r="J16" s="66"/>
      <c r="K16" s="66"/>
      <c r="L16" s="66"/>
      <c r="M16" s="66"/>
      <c r="N16" s="66"/>
      <c r="O16" s="66"/>
      <c r="P16" s="66"/>
      <c r="Q16" s="66"/>
      <c r="R16" s="66"/>
      <c r="S16" s="66"/>
      <c r="T16" s="66"/>
      <c r="U16" s="66"/>
    </row>
    <row r="17" spans="2:21" ht="16.2">
      <c r="B17" s="406"/>
      <c r="C17" s="384" t="s">
        <v>315</v>
      </c>
      <c r="D17" s="385"/>
      <c r="E17" s="385"/>
      <c r="F17" s="386"/>
      <c r="G17" s="66"/>
      <c r="H17" s="66"/>
      <c r="I17" s="66"/>
      <c r="J17" s="66"/>
      <c r="K17" s="66"/>
      <c r="L17" s="66"/>
      <c r="M17" s="66"/>
      <c r="N17" s="66"/>
      <c r="O17" s="66"/>
      <c r="P17" s="66"/>
      <c r="Q17" s="66"/>
      <c r="R17" s="66"/>
      <c r="S17" s="66"/>
      <c r="T17" s="66"/>
      <c r="U17" s="66"/>
    </row>
    <row r="18" spans="2:21" ht="16.2">
      <c r="B18" s="406"/>
      <c r="C18" s="384" t="s">
        <v>316</v>
      </c>
      <c r="D18" s="385"/>
      <c r="E18" s="385"/>
      <c r="F18" s="386"/>
      <c r="G18" s="67">
        <f t="shared" ref="G18:U18" si="0">SUM(G6:G17)</f>
        <v>0</v>
      </c>
      <c r="H18" s="67">
        <f t="shared" si="0"/>
        <v>0</v>
      </c>
      <c r="I18" s="67">
        <f t="shared" si="0"/>
        <v>0</v>
      </c>
      <c r="J18" s="67">
        <f t="shared" si="0"/>
        <v>0</v>
      </c>
      <c r="K18" s="67">
        <f t="shared" si="0"/>
        <v>0</v>
      </c>
      <c r="L18" s="67">
        <f t="shared" si="0"/>
        <v>0</v>
      </c>
      <c r="M18" s="67">
        <f t="shared" si="0"/>
        <v>0</v>
      </c>
      <c r="N18" s="67">
        <f t="shared" si="0"/>
        <v>0</v>
      </c>
      <c r="O18" s="67">
        <f t="shared" si="0"/>
        <v>0</v>
      </c>
      <c r="P18" s="67">
        <f t="shared" si="0"/>
        <v>0</v>
      </c>
      <c r="Q18" s="67">
        <f t="shared" si="0"/>
        <v>0</v>
      </c>
      <c r="R18" s="67">
        <f t="shared" si="0"/>
        <v>0</v>
      </c>
      <c r="S18" s="67">
        <f t="shared" si="0"/>
        <v>0</v>
      </c>
      <c r="T18" s="67">
        <f t="shared" si="0"/>
        <v>0</v>
      </c>
      <c r="U18" s="67">
        <f t="shared" si="0"/>
        <v>0</v>
      </c>
    </row>
    <row r="19" spans="2:21" ht="16.2">
      <c r="B19" s="406"/>
      <c r="C19" s="384" t="s">
        <v>317</v>
      </c>
      <c r="D19" s="385"/>
      <c r="E19" s="385"/>
      <c r="F19" s="386"/>
      <c r="G19" s="66"/>
      <c r="H19" s="66"/>
      <c r="I19" s="66"/>
      <c r="J19" s="66"/>
      <c r="K19" s="66"/>
      <c r="L19" s="66"/>
      <c r="M19" s="66"/>
      <c r="N19" s="66"/>
      <c r="O19" s="66"/>
      <c r="P19" s="66"/>
      <c r="Q19" s="66"/>
      <c r="R19" s="66"/>
      <c r="S19" s="66"/>
      <c r="T19" s="66"/>
      <c r="U19" s="66"/>
    </row>
    <row r="20" spans="2:21" ht="16.2">
      <c r="B20" s="407"/>
      <c r="C20" s="384" t="s">
        <v>318</v>
      </c>
      <c r="D20" s="385"/>
      <c r="E20" s="385"/>
      <c r="F20" s="386"/>
      <c r="G20" s="67">
        <f>G18+G19</f>
        <v>0</v>
      </c>
      <c r="H20" s="67">
        <f t="shared" ref="H20:U20" si="1">H18+H19</f>
        <v>0</v>
      </c>
      <c r="I20" s="67">
        <f t="shared" si="1"/>
        <v>0</v>
      </c>
      <c r="J20" s="67">
        <f t="shared" si="1"/>
        <v>0</v>
      </c>
      <c r="K20" s="67">
        <f t="shared" si="1"/>
        <v>0</v>
      </c>
      <c r="L20" s="67">
        <f t="shared" si="1"/>
        <v>0</v>
      </c>
      <c r="M20" s="67">
        <f t="shared" si="1"/>
        <v>0</v>
      </c>
      <c r="N20" s="67">
        <f t="shared" si="1"/>
        <v>0</v>
      </c>
      <c r="O20" s="67">
        <f t="shared" si="1"/>
        <v>0</v>
      </c>
      <c r="P20" s="67">
        <f t="shared" si="1"/>
        <v>0</v>
      </c>
      <c r="Q20" s="67">
        <f t="shared" si="1"/>
        <v>0</v>
      </c>
      <c r="R20" s="67">
        <f t="shared" si="1"/>
        <v>0</v>
      </c>
      <c r="S20" s="67">
        <f t="shared" si="1"/>
        <v>0</v>
      </c>
      <c r="T20" s="67">
        <f t="shared" si="1"/>
        <v>0</v>
      </c>
      <c r="U20" s="67">
        <f t="shared" si="1"/>
        <v>0</v>
      </c>
    </row>
    <row r="21" spans="2:21" ht="16.5" customHeight="1">
      <c r="B21" s="482" t="s">
        <v>292</v>
      </c>
      <c r="C21" s="387" t="s">
        <v>304</v>
      </c>
      <c r="D21" s="364" t="s">
        <v>305</v>
      </c>
      <c r="E21" s="483" t="s">
        <v>332</v>
      </c>
      <c r="F21" s="484"/>
      <c r="G21" s="66"/>
      <c r="H21" s="66"/>
      <c r="I21" s="66"/>
      <c r="J21" s="66"/>
      <c r="K21" s="66"/>
      <c r="L21" s="66"/>
      <c r="M21" s="66"/>
      <c r="N21" s="66"/>
      <c r="O21" s="66"/>
      <c r="P21" s="66"/>
      <c r="Q21" s="66"/>
      <c r="R21" s="66"/>
      <c r="S21" s="66"/>
      <c r="T21" s="66"/>
      <c r="U21" s="66"/>
    </row>
    <row r="22" spans="2:21" ht="16.5" customHeight="1">
      <c r="B22" s="406"/>
      <c r="C22" s="388"/>
      <c r="D22" s="364"/>
      <c r="E22" s="483" t="s">
        <v>459</v>
      </c>
      <c r="F22" s="484"/>
      <c r="G22" s="66"/>
      <c r="H22" s="66"/>
      <c r="I22" s="66"/>
      <c r="J22" s="66"/>
      <c r="K22" s="66"/>
      <c r="L22" s="66"/>
      <c r="M22" s="66"/>
      <c r="N22" s="66"/>
      <c r="O22" s="66"/>
      <c r="P22" s="66"/>
      <c r="Q22" s="66"/>
      <c r="R22" s="66"/>
      <c r="S22" s="66"/>
      <c r="T22" s="66"/>
      <c r="U22" s="66"/>
    </row>
    <row r="23" spans="2:21" ht="16.5" customHeight="1">
      <c r="B23" s="406"/>
      <c r="C23" s="388"/>
      <c r="D23" s="364"/>
      <c r="E23" s="483" t="s">
        <v>306</v>
      </c>
      <c r="F23" s="484"/>
      <c r="G23" s="66"/>
      <c r="H23" s="66"/>
      <c r="I23" s="66"/>
      <c r="J23" s="66"/>
      <c r="K23" s="66"/>
      <c r="L23" s="66"/>
      <c r="M23" s="66"/>
      <c r="N23" s="66"/>
      <c r="O23" s="66"/>
      <c r="P23" s="66"/>
      <c r="Q23" s="66"/>
      <c r="R23" s="66"/>
      <c r="S23" s="66"/>
      <c r="T23" s="66"/>
      <c r="U23" s="66"/>
    </row>
    <row r="24" spans="2:21" ht="16.2">
      <c r="B24" s="406"/>
      <c r="C24" s="388"/>
      <c r="D24" s="364" t="s">
        <v>307</v>
      </c>
      <c r="E24" s="486" t="s">
        <v>308</v>
      </c>
      <c r="F24" s="487"/>
      <c r="G24" s="66"/>
      <c r="H24" s="66"/>
      <c r="I24" s="66"/>
      <c r="J24" s="66"/>
      <c r="K24" s="66"/>
      <c r="L24" s="66"/>
      <c r="M24" s="66"/>
      <c r="N24" s="66"/>
      <c r="O24" s="66"/>
      <c r="P24" s="66"/>
      <c r="Q24" s="66"/>
      <c r="R24" s="66"/>
      <c r="S24" s="66"/>
      <c r="T24" s="66"/>
      <c r="U24" s="66"/>
    </row>
    <row r="25" spans="2:21" ht="16.2">
      <c r="B25" s="406"/>
      <c r="C25" s="388"/>
      <c r="D25" s="364"/>
      <c r="E25" s="486" t="s">
        <v>309</v>
      </c>
      <c r="F25" s="487"/>
      <c r="G25" s="66"/>
      <c r="H25" s="66"/>
      <c r="I25" s="66"/>
      <c r="J25" s="66"/>
      <c r="K25" s="66"/>
      <c r="L25" s="66"/>
      <c r="M25" s="66"/>
      <c r="N25" s="66"/>
      <c r="O25" s="66"/>
      <c r="P25" s="66"/>
      <c r="Q25" s="66"/>
      <c r="R25" s="66"/>
      <c r="S25" s="66"/>
      <c r="T25" s="66"/>
      <c r="U25" s="66"/>
    </row>
    <row r="26" spans="2:21" ht="15.6" customHeight="1">
      <c r="B26" s="406"/>
      <c r="C26" s="388"/>
      <c r="D26" s="364"/>
      <c r="E26" s="366" t="s">
        <v>146</v>
      </c>
      <c r="F26" s="367"/>
      <c r="G26" s="66"/>
      <c r="H26" s="66"/>
      <c r="I26" s="66"/>
      <c r="J26" s="66"/>
      <c r="K26" s="66"/>
      <c r="L26" s="66"/>
      <c r="M26" s="66"/>
      <c r="N26" s="66"/>
      <c r="O26" s="66"/>
      <c r="P26" s="66"/>
      <c r="Q26" s="66"/>
      <c r="R26" s="66"/>
      <c r="S26" s="66"/>
      <c r="T26" s="66"/>
      <c r="U26" s="66"/>
    </row>
    <row r="27" spans="2:21" ht="15.6" customHeight="1">
      <c r="B27" s="406"/>
      <c r="C27" s="388"/>
      <c r="D27" s="364" t="s">
        <v>310</v>
      </c>
      <c r="E27" s="366" t="s">
        <v>311</v>
      </c>
      <c r="F27" s="367"/>
      <c r="G27" s="66"/>
      <c r="H27" s="66"/>
      <c r="I27" s="66"/>
      <c r="J27" s="66"/>
      <c r="K27" s="66"/>
      <c r="L27" s="66"/>
      <c r="M27" s="66"/>
      <c r="N27" s="66"/>
      <c r="O27" s="66"/>
      <c r="P27" s="66"/>
      <c r="Q27" s="66"/>
      <c r="R27" s="66"/>
      <c r="S27" s="66"/>
      <c r="T27" s="66"/>
      <c r="U27" s="66"/>
    </row>
    <row r="28" spans="2:21" ht="16.5" customHeight="1">
      <c r="B28" s="406"/>
      <c r="C28" s="388"/>
      <c r="D28" s="364"/>
      <c r="E28" s="366" t="s">
        <v>312</v>
      </c>
      <c r="F28" s="367"/>
      <c r="G28" s="66"/>
      <c r="H28" s="66"/>
      <c r="I28" s="66"/>
      <c r="J28" s="66"/>
      <c r="K28" s="66"/>
      <c r="L28" s="66"/>
      <c r="M28" s="66"/>
      <c r="N28" s="66"/>
      <c r="O28" s="66"/>
      <c r="P28" s="66"/>
      <c r="Q28" s="66"/>
      <c r="R28" s="66"/>
      <c r="S28" s="66"/>
      <c r="T28" s="66"/>
      <c r="U28" s="66"/>
    </row>
    <row r="29" spans="2:21" ht="15.6" customHeight="1">
      <c r="B29" s="406"/>
      <c r="C29" s="388"/>
      <c r="D29" s="364"/>
      <c r="E29" s="366" t="s">
        <v>146</v>
      </c>
      <c r="F29" s="367"/>
      <c r="G29" s="66"/>
      <c r="H29" s="66"/>
      <c r="I29" s="66"/>
      <c r="J29" s="66"/>
      <c r="K29" s="66"/>
      <c r="L29" s="66"/>
      <c r="M29" s="66"/>
      <c r="N29" s="66"/>
      <c r="O29" s="66"/>
      <c r="P29" s="66"/>
      <c r="Q29" s="66"/>
      <c r="R29" s="66"/>
      <c r="S29" s="66"/>
      <c r="T29" s="66"/>
      <c r="U29" s="66"/>
    </row>
    <row r="30" spans="2:21" ht="16.2">
      <c r="B30" s="406"/>
      <c r="C30" s="388"/>
      <c r="D30" s="384" t="s">
        <v>313</v>
      </c>
      <c r="E30" s="385"/>
      <c r="F30" s="386"/>
      <c r="G30" s="66"/>
      <c r="H30" s="66"/>
      <c r="I30" s="66"/>
      <c r="J30" s="66"/>
      <c r="K30" s="66"/>
      <c r="L30" s="66"/>
      <c r="M30" s="66"/>
      <c r="N30" s="66"/>
      <c r="O30" s="66"/>
      <c r="P30" s="66"/>
      <c r="Q30" s="66"/>
      <c r="R30" s="66"/>
      <c r="S30" s="66"/>
      <c r="T30" s="66"/>
      <c r="U30" s="66"/>
    </row>
    <row r="31" spans="2:21" ht="16.2">
      <c r="B31" s="406"/>
      <c r="C31" s="388"/>
      <c r="D31" s="384" t="s">
        <v>314</v>
      </c>
      <c r="E31" s="385"/>
      <c r="F31" s="386"/>
      <c r="G31" s="66"/>
      <c r="H31" s="66"/>
      <c r="I31" s="66"/>
      <c r="J31" s="66"/>
      <c r="K31" s="66"/>
      <c r="L31" s="66"/>
      <c r="M31" s="66"/>
      <c r="N31" s="66"/>
      <c r="O31" s="66"/>
      <c r="P31" s="66"/>
      <c r="Q31" s="66"/>
      <c r="R31" s="66"/>
      <c r="S31" s="66"/>
      <c r="T31" s="66"/>
      <c r="U31" s="66"/>
    </row>
    <row r="32" spans="2:21" ht="16.2">
      <c r="B32" s="406"/>
      <c r="C32" s="384" t="s">
        <v>315</v>
      </c>
      <c r="D32" s="385"/>
      <c r="E32" s="385"/>
      <c r="F32" s="386"/>
      <c r="G32" s="66"/>
      <c r="H32" s="66"/>
      <c r="I32" s="66"/>
      <c r="J32" s="66"/>
      <c r="K32" s="66"/>
      <c r="L32" s="66"/>
      <c r="M32" s="66"/>
      <c r="N32" s="66"/>
      <c r="O32" s="66"/>
      <c r="P32" s="66"/>
      <c r="Q32" s="66"/>
      <c r="R32" s="66"/>
      <c r="S32" s="66"/>
      <c r="T32" s="66"/>
      <c r="U32" s="66"/>
    </row>
    <row r="33" spans="2:21" ht="16.2">
      <c r="B33" s="406"/>
      <c r="C33" s="384" t="s">
        <v>316</v>
      </c>
      <c r="D33" s="385"/>
      <c r="E33" s="385"/>
      <c r="F33" s="386"/>
      <c r="G33" s="67">
        <f t="shared" ref="G33:U33" si="2">SUM(G21:G32)</f>
        <v>0</v>
      </c>
      <c r="H33" s="67">
        <f t="shared" si="2"/>
        <v>0</v>
      </c>
      <c r="I33" s="67">
        <f t="shared" si="2"/>
        <v>0</v>
      </c>
      <c r="J33" s="67">
        <f t="shared" si="2"/>
        <v>0</v>
      </c>
      <c r="K33" s="67">
        <f t="shared" si="2"/>
        <v>0</v>
      </c>
      <c r="L33" s="67">
        <f t="shared" si="2"/>
        <v>0</v>
      </c>
      <c r="M33" s="67">
        <f t="shared" si="2"/>
        <v>0</v>
      </c>
      <c r="N33" s="67">
        <f t="shared" si="2"/>
        <v>0</v>
      </c>
      <c r="O33" s="67">
        <f t="shared" si="2"/>
        <v>0</v>
      </c>
      <c r="P33" s="67">
        <f t="shared" si="2"/>
        <v>0</v>
      </c>
      <c r="Q33" s="67">
        <f t="shared" si="2"/>
        <v>0</v>
      </c>
      <c r="R33" s="67">
        <f t="shared" si="2"/>
        <v>0</v>
      </c>
      <c r="S33" s="67">
        <f t="shared" si="2"/>
        <v>0</v>
      </c>
      <c r="T33" s="67">
        <f t="shared" si="2"/>
        <v>0</v>
      </c>
      <c r="U33" s="67">
        <f t="shared" si="2"/>
        <v>0</v>
      </c>
    </row>
    <row r="34" spans="2:21" ht="16.2">
      <c r="B34" s="406"/>
      <c r="C34" s="384" t="s">
        <v>317</v>
      </c>
      <c r="D34" s="385"/>
      <c r="E34" s="385"/>
      <c r="F34" s="386"/>
      <c r="G34" s="66"/>
      <c r="H34" s="66"/>
      <c r="I34" s="66"/>
      <c r="J34" s="66"/>
      <c r="K34" s="66"/>
      <c r="L34" s="66"/>
      <c r="M34" s="66"/>
      <c r="N34" s="66"/>
      <c r="O34" s="66"/>
      <c r="P34" s="66"/>
      <c r="Q34" s="66"/>
      <c r="R34" s="66"/>
      <c r="S34" s="66"/>
      <c r="T34" s="66"/>
      <c r="U34" s="66"/>
    </row>
    <row r="35" spans="2:21" ht="16.2">
      <c r="B35" s="407"/>
      <c r="C35" s="384" t="s">
        <v>318</v>
      </c>
      <c r="D35" s="385"/>
      <c r="E35" s="385"/>
      <c r="F35" s="386"/>
      <c r="G35" s="67">
        <f>G33+G34</f>
        <v>0</v>
      </c>
      <c r="H35" s="67">
        <f t="shared" ref="H35:U35" si="3">H33+H34</f>
        <v>0</v>
      </c>
      <c r="I35" s="67">
        <f t="shared" si="3"/>
        <v>0</v>
      </c>
      <c r="J35" s="67">
        <f t="shared" si="3"/>
        <v>0</v>
      </c>
      <c r="K35" s="67">
        <f t="shared" si="3"/>
        <v>0</v>
      </c>
      <c r="L35" s="67">
        <f t="shared" si="3"/>
        <v>0</v>
      </c>
      <c r="M35" s="67">
        <f t="shared" si="3"/>
        <v>0</v>
      </c>
      <c r="N35" s="67">
        <f t="shared" si="3"/>
        <v>0</v>
      </c>
      <c r="O35" s="67">
        <f t="shared" si="3"/>
        <v>0</v>
      </c>
      <c r="P35" s="67">
        <f t="shared" si="3"/>
        <v>0</v>
      </c>
      <c r="Q35" s="67">
        <f t="shared" si="3"/>
        <v>0</v>
      </c>
      <c r="R35" s="67">
        <f t="shared" si="3"/>
        <v>0</v>
      </c>
      <c r="S35" s="67">
        <f t="shared" si="3"/>
        <v>0</v>
      </c>
      <c r="T35" s="67">
        <f t="shared" si="3"/>
        <v>0</v>
      </c>
      <c r="U35" s="67">
        <f t="shared" si="3"/>
        <v>0</v>
      </c>
    </row>
    <row r="36" spans="2:21" ht="18" customHeight="1">
      <c r="B36" s="482" t="s">
        <v>291</v>
      </c>
      <c r="C36" s="387" t="s">
        <v>304</v>
      </c>
      <c r="D36" s="364" t="s">
        <v>305</v>
      </c>
      <c r="E36" s="483" t="s">
        <v>332</v>
      </c>
      <c r="F36" s="484"/>
      <c r="G36" s="66"/>
      <c r="H36" s="66"/>
      <c r="I36" s="66"/>
      <c r="J36" s="66"/>
      <c r="K36" s="66"/>
      <c r="L36" s="66"/>
      <c r="M36" s="66"/>
      <c r="N36" s="66"/>
      <c r="O36" s="66"/>
      <c r="P36" s="66"/>
      <c r="Q36" s="66"/>
      <c r="R36" s="66"/>
      <c r="S36" s="66"/>
      <c r="T36" s="66"/>
      <c r="U36" s="66"/>
    </row>
    <row r="37" spans="2:21" ht="15" customHeight="1">
      <c r="B37" s="406"/>
      <c r="C37" s="388"/>
      <c r="D37" s="364"/>
      <c r="E37" s="483" t="s">
        <v>459</v>
      </c>
      <c r="F37" s="484"/>
      <c r="G37" s="66"/>
      <c r="H37" s="66"/>
      <c r="I37" s="66"/>
      <c r="J37" s="66"/>
      <c r="K37" s="66"/>
      <c r="L37" s="66"/>
      <c r="M37" s="66"/>
      <c r="N37" s="66"/>
      <c r="O37" s="66"/>
      <c r="P37" s="66"/>
      <c r="Q37" s="66"/>
      <c r="R37" s="66"/>
      <c r="S37" s="66"/>
      <c r="T37" s="66"/>
      <c r="U37" s="66"/>
    </row>
    <row r="38" spans="2:21" ht="15.6" customHeight="1">
      <c r="B38" s="406"/>
      <c r="C38" s="388"/>
      <c r="D38" s="364"/>
      <c r="E38" s="483" t="s">
        <v>306</v>
      </c>
      <c r="F38" s="484"/>
      <c r="G38" s="66"/>
      <c r="H38" s="66"/>
      <c r="I38" s="66"/>
      <c r="J38" s="66"/>
      <c r="K38" s="66"/>
      <c r="L38" s="66"/>
      <c r="M38" s="66"/>
      <c r="N38" s="66"/>
      <c r="O38" s="66"/>
      <c r="P38" s="66"/>
      <c r="Q38" s="66"/>
      <c r="R38" s="66"/>
      <c r="S38" s="66"/>
      <c r="T38" s="66"/>
      <c r="U38" s="66"/>
    </row>
    <row r="39" spans="2:21" ht="16.2">
      <c r="B39" s="406"/>
      <c r="C39" s="388"/>
      <c r="D39" s="364" t="s">
        <v>307</v>
      </c>
      <c r="E39" s="486" t="s">
        <v>308</v>
      </c>
      <c r="F39" s="487"/>
      <c r="G39" s="66"/>
      <c r="H39" s="66"/>
      <c r="I39" s="66"/>
      <c r="J39" s="66"/>
      <c r="K39" s="66"/>
      <c r="L39" s="66"/>
      <c r="M39" s="66"/>
      <c r="N39" s="66"/>
      <c r="O39" s="66"/>
      <c r="P39" s="66"/>
      <c r="Q39" s="66"/>
      <c r="R39" s="66"/>
      <c r="S39" s="66"/>
      <c r="T39" s="66"/>
      <c r="U39" s="66"/>
    </row>
    <row r="40" spans="2:21" ht="16.2">
      <c r="B40" s="406"/>
      <c r="C40" s="388"/>
      <c r="D40" s="364"/>
      <c r="E40" s="486" t="s">
        <v>309</v>
      </c>
      <c r="F40" s="487"/>
      <c r="G40" s="66"/>
      <c r="H40" s="66"/>
      <c r="I40" s="66"/>
      <c r="J40" s="66"/>
      <c r="K40" s="66"/>
      <c r="L40" s="66"/>
      <c r="M40" s="66"/>
      <c r="N40" s="66"/>
      <c r="O40" s="66"/>
      <c r="P40" s="66"/>
      <c r="Q40" s="66"/>
      <c r="R40" s="66"/>
      <c r="S40" s="66"/>
      <c r="T40" s="66"/>
      <c r="U40" s="66"/>
    </row>
    <row r="41" spans="2:21" ht="15.6" customHeight="1">
      <c r="B41" s="406"/>
      <c r="C41" s="388"/>
      <c r="D41" s="364"/>
      <c r="E41" s="366" t="s">
        <v>146</v>
      </c>
      <c r="F41" s="367"/>
      <c r="G41" s="66"/>
      <c r="H41" s="66"/>
      <c r="I41" s="66"/>
      <c r="J41" s="66"/>
      <c r="K41" s="66"/>
      <c r="L41" s="66"/>
      <c r="M41" s="66"/>
      <c r="N41" s="66"/>
      <c r="O41" s="66"/>
      <c r="P41" s="66"/>
      <c r="Q41" s="66"/>
      <c r="R41" s="66"/>
      <c r="S41" s="66"/>
      <c r="T41" s="66"/>
      <c r="U41" s="66"/>
    </row>
    <row r="42" spans="2:21" ht="15.6" customHeight="1">
      <c r="B42" s="406"/>
      <c r="C42" s="388"/>
      <c r="D42" s="364" t="s">
        <v>310</v>
      </c>
      <c r="E42" s="366" t="s">
        <v>311</v>
      </c>
      <c r="F42" s="367"/>
      <c r="G42" s="66"/>
      <c r="H42" s="66"/>
      <c r="I42" s="66"/>
      <c r="J42" s="66"/>
      <c r="K42" s="66"/>
      <c r="L42" s="66"/>
      <c r="M42" s="66"/>
      <c r="N42" s="66"/>
      <c r="O42" s="66"/>
      <c r="P42" s="66"/>
      <c r="Q42" s="66"/>
      <c r="R42" s="66"/>
      <c r="S42" s="66"/>
      <c r="T42" s="66"/>
      <c r="U42" s="66"/>
    </row>
    <row r="43" spans="2:21" ht="19.5" customHeight="1">
      <c r="B43" s="406"/>
      <c r="C43" s="388"/>
      <c r="D43" s="364"/>
      <c r="E43" s="366" t="s">
        <v>312</v>
      </c>
      <c r="F43" s="367"/>
      <c r="G43" s="66"/>
      <c r="H43" s="66"/>
      <c r="I43" s="66"/>
      <c r="J43" s="66"/>
      <c r="K43" s="66"/>
      <c r="L43" s="66"/>
      <c r="M43" s="66"/>
      <c r="N43" s="66"/>
      <c r="O43" s="66"/>
      <c r="P43" s="66"/>
      <c r="Q43" s="66"/>
      <c r="R43" s="66"/>
      <c r="S43" s="66"/>
      <c r="T43" s="66"/>
      <c r="U43" s="66"/>
    </row>
    <row r="44" spans="2:21" ht="15.6" customHeight="1">
      <c r="B44" s="406"/>
      <c r="C44" s="388"/>
      <c r="D44" s="364"/>
      <c r="E44" s="366" t="s">
        <v>146</v>
      </c>
      <c r="F44" s="367"/>
      <c r="G44" s="66"/>
      <c r="H44" s="66"/>
      <c r="I44" s="66"/>
      <c r="J44" s="66"/>
      <c r="K44" s="66"/>
      <c r="L44" s="66"/>
      <c r="M44" s="66"/>
      <c r="N44" s="66"/>
      <c r="O44" s="66"/>
      <c r="P44" s="66"/>
      <c r="Q44" s="66"/>
      <c r="R44" s="66"/>
      <c r="S44" s="66"/>
      <c r="T44" s="66"/>
      <c r="U44" s="66"/>
    </row>
    <row r="45" spans="2:21" ht="16.2">
      <c r="B45" s="406"/>
      <c r="C45" s="388"/>
      <c r="D45" s="384" t="s">
        <v>313</v>
      </c>
      <c r="E45" s="385"/>
      <c r="F45" s="386"/>
      <c r="G45" s="66"/>
      <c r="H45" s="66"/>
      <c r="I45" s="66"/>
      <c r="J45" s="66"/>
      <c r="K45" s="66"/>
      <c r="L45" s="66"/>
      <c r="M45" s="66"/>
      <c r="N45" s="66"/>
      <c r="O45" s="66"/>
      <c r="P45" s="66"/>
      <c r="Q45" s="66"/>
      <c r="R45" s="66"/>
      <c r="S45" s="66"/>
      <c r="T45" s="66"/>
      <c r="U45" s="66"/>
    </row>
    <row r="46" spans="2:21" ht="16.2">
      <c r="B46" s="406"/>
      <c r="C46" s="388"/>
      <c r="D46" s="384" t="s">
        <v>314</v>
      </c>
      <c r="E46" s="385"/>
      <c r="F46" s="386"/>
      <c r="G46" s="66"/>
      <c r="H46" s="66"/>
      <c r="I46" s="66"/>
      <c r="J46" s="66"/>
      <c r="K46" s="66"/>
      <c r="L46" s="66"/>
      <c r="M46" s="66"/>
      <c r="N46" s="66"/>
      <c r="O46" s="66"/>
      <c r="P46" s="66"/>
      <c r="Q46" s="66"/>
      <c r="R46" s="66"/>
      <c r="S46" s="66"/>
      <c r="T46" s="66"/>
      <c r="U46" s="66"/>
    </row>
    <row r="47" spans="2:21" ht="16.2">
      <c r="B47" s="406"/>
      <c r="C47" s="384" t="s">
        <v>315</v>
      </c>
      <c r="D47" s="385"/>
      <c r="E47" s="385"/>
      <c r="F47" s="386"/>
      <c r="G47" s="66"/>
      <c r="H47" s="66"/>
      <c r="I47" s="66"/>
      <c r="J47" s="66"/>
      <c r="K47" s="66"/>
      <c r="L47" s="66"/>
      <c r="M47" s="66"/>
      <c r="N47" s="66"/>
      <c r="O47" s="66"/>
      <c r="P47" s="66"/>
      <c r="Q47" s="66"/>
      <c r="R47" s="66"/>
      <c r="S47" s="66"/>
      <c r="T47" s="66"/>
      <c r="U47" s="66"/>
    </row>
    <row r="48" spans="2:21" ht="18" customHeight="1">
      <c r="B48" s="406"/>
      <c r="C48" s="384" t="s">
        <v>316</v>
      </c>
      <c r="D48" s="385"/>
      <c r="E48" s="385"/>
      <c r="F48" s="386"/>
      <c r="G48" s="67">
        <f t="shared" ref="G48:U48" si="4">SUM(G36:G47)</f>
        <v>0</v>
      </c>
      <c r="H48" s="67">
        <f t="shared" si="4"/>
        <v>0</v>
      </c>
      <c r="I48" s="67">
        <f t="shared" si="4"/>
        <v>0</v>
      </c>
      <c r="J48" s="67">
        <f t="shared" si="4"/>
        <v>0</v>
      </c>
      <c r="K48" s="67">
        <f t="shared" si="4"/>
        <v>0</v>
      </c>
      <c r="L48" s="67">
        <f t="shared" si="4"/>
        <v>0</v>
      </c>
      <c r="M48" s="67">
        <f t="shared" si="4"/>
        <v>0</v>
      </c>
      <c r="N48" s="67">
        <f t="shared" si="4"/>
        <v>0</v>
      </c>
      <c r="O48" s="67">
        <f t="shared" si="4"/>
        <v>0</v>
      </c>
      <c r="P48" s="67">
        <f t="shared" si="4"/>
        <v>0</v>
      </c>
      <c r="Q48" s="67">
        <f t="shared" si="4"/>
        <v>0</v>
      </c>
      <c r="R48" s="67">
        <f t="shared" si="4"/>
        <v>0</v>
      </c>
      <c r="S48" s="67">
        <f t="shared" si="4"/>
        <v>0</v>
      </c>
      <c r="T48" s="67">
        <f t="shared" si="4"/>
        <v>0</v>
      </c>
      <c r="U48" s="67">
        <f t="shared" si="4"/>
        <v>0</v>
      </c>
    </row>
    <row r="49" spans="1:21" ht="17.25" customHeight="1">
      <c r="B49" s="406"/>
      <c r="C49" s="384" t="s">
        <v>317</v>
      </c>
      <c r="D49" s="385"/>
      <c r="E49" s="385"/>
      <c r="F49" s="386"/>
      <c r="G49" s="66"/>
      <c r="H49" s="66"/>
      <c r="I49" s="66"/>
      <c r="J49" s="66"/>
      <c r="K49" s="66"/>
      <c r="L49" s="66"/>
      <c r="M49" s="66"/>
      <c r="N49" s="66"/>
      <c r="O49" s="66"/>
      <c r="P49" s="66"/>
      <c r="Q49" s="66"/>
      <c r="R49" s="66"/>
      <c r="S49" s="66"/>
      <c r="T49" s="66"/>
      <c r="U49" s="66"/>
    </row>
    <row r="50" spans="1:21" ht="16.5" customHeight="1">
      <c r="B50" s="407"/>
      <c r="C50" s="384" t="s">
        <v>318</v>
      </c>
      <c r="D50" s="385"/>
      <c r="E50" s="385"/>
      <c r="F50" s="386"/>
      <c r="G50" s="67">
        <f>G48+G49</f>
        <v>0</v>
      </c>
      <c r="H50" s="67">
        <f t="shared" ref="H50:U50" si="5">H48+H49</f>
        <v>0</v>
      </c>
      <c r="I50" s="67">
        <f t="shared" si="5"/>
        <v>0</v>
      </c>
      <c r="J50" s="67">
        <f t="shared" si="5"/>
        <v>0</v>
      </c>
      <c r="K50" s="67">
        <f t="shared" si="5"/>
        <v>0</v>
      </c>
      <c r="L50" s="67">
        <f t="shared" si="5"/>
        <v>0</v>
      </c>
      <c r="M50" s="67">
        <f t="shared" si="5"/>
        <v>0</v>
      </c>
      <c r="N50" s="67">
        <f t="shared" si="5"/>
        <v>0</v>
      </c>
      <c r="O50" s="67">
        <f t="shared" si="5"/>
        <v>0</v>
      </c>
      <c r="P50" s="67">
        <f t="shared" si="5"/>
        <v>0</v>
      </c>
      <c r="Q50" s="67">
        <f t="shared" si="5"/>
        <v>0</v>
      </c>
      <c r="R50" s="67">
        <f t="shared" si="5"/>
        <v>0</v>
      </c>
      <c r="S50" s="67">
        <f t="shared" si="5"/>
        <v>0</v>
      </c>
      <c r="T50" s="67">
        <f t="shared" si="5"/>
        <v>0</v>
      </c>
      <c r="U50" s="67">
        <f t="shared" si="5"/>
        <v>0</v>
      </c>
    </row>
    <row r="51" spans="1:21">
      <c r="C51" s="114"/>
    </row>
    <row r="52" spans="1:21" ht="16.2">
      <c r="A52" s="108" t="s">
        <v>214</v>
      </c>
      <c r="B52" s="114" t="s">
        <v>467</v>
      </c>
    </row>
    <row r="53" spans="1:21" ht="16.2">
      <c r="A53" s="95" t="s">
        <v>493</v>
      </c>
      <c r="C53" s="222"/>
      <c r="D53" s="222"/>
      <c r="E53" s="222"/>
      <c r="F53" s="222"/>
    </row>
    <row r="54" spans="1:21" ht="16.2">
      <c r="B54" s="184" t="s">
        <v>335</v>
      </c>
      <c r="C54" s="488"/>
      <c r="D54" s="489"/>
      <c r="E54" s="489"/>
      <c r="F54" s="490"/>
      <c r="G54" s="63" t="s">
        <v>154</v>
      </c>
      <c r="H54" s="63" t="s">
        <v>155</v>
      </c>
      <c r="I54" s="63" t="s">
        <v>156</v>
      </c>
      <c r="J54" s="63" t="s">
        <v>157</v>
      </c>
      <c r="K54" s="63" t="s">
        <v>158</v>
      </c>
      <c r="L54" s="63" t="s">
        <v>159</v>
      </c>
      <c r="M54" s="63" t="s">
        <v>160</v>
      </c>
      <c r="N54" s="63" t="s">
        <v>161</v>
      </c>
      <c r="O54" s="63" t="s">
        <v>162</v>
      </c>
      <c r="P54" s="63" t="s">
        <v>163</v>
      </c>
      <c r="Q54" s="63" t="s">
        <v>164</v>
      </c>
      <c r="R54" s="63" t="s">
        <v>165</v>
      </c>
      <c r="S54" s="63" t="s">
        <v>166</v>
      </c>
      <c r="T54" s="63" t="s">
        <v>167</v>
      </c>
      <c r="U54" s="63" t="s">
        <v>168</v>
      </c>
    </row>
    <row r="55" spans="1:21" ht="16.5" customHeight="1">
      <c r="B55" s="467" t="s">
        <v>334</v>
      </c>
      <c r="C55" s="468" t="s">
        <v>304</v>
      </c>
      <c r="D55" s="306" t="s">
        <v>319</v>
      </c>
      <c r="E55" s="366" t="s">
        <v>130</v>
      </c>
      <c r="F55" s="367"/>
      <c r="G55" s="143"/>
      <c r="H55" s="143"/>
      <c r="I55" s="143"/>
      <c r="J55" s="143"/>
      <c r="K55" s="143"/>
      <c r="L55" s="143"/>
      <c r="M55" s="143"/>
      <c r="N55" s="143"/>
      <c r="O55" s="143"/>
      <c r="P55" s="143"/>
      <c r="Q55" s="143"/>
      <c r="R55" s="143"/>
      <c r="S55" s="143"/>
      <c r="T55" s="143"/>
      <c r="U55" s="143"/>
    </row>
    <row r="56" spans="1:21" ht="16.5" customHeight="1">
      <c r="B56" s="307"/>
      <c r="C56" s="469"/>
      <c r="D56" s="307"/>
      <c r="E56" s="473" t="s">
        <v>122</v>
      </c>
      <c r="F56" s="171" t="s">
        <v>305</v>
      </c>
      <c r="G56" s="172"/>
      <c r="H56" s="172"/>
      <c r="I56" s="143"/>
      <c r="J56" s="143"/>
      <c r="K56" s="143"/>
      <c r="L56" s="143"/>
      <c r="M56" s="143"/>
      <c r="N56" s="143"/>
      <c r="O56" s="143"/>
      <c r="P56" s="143"/>
      <c r="Q56" s="143"/>
      <c r="R56" s="143"/>
      <c r="S56" s="143"/>
      <c r="T56" s="143"/>
      <c r="U56" s="143"/>
    </row>
    <row r="57" spans="1:21" ht="16.2">
      <c r="B57" s="307"/>
      <c r="C57" s="469"/>
      <c r="D57" s="307"/>
      <c r="E57" s="474"/>
      <c r="F57" s="171" t="s">
        <v>307</v>
      </c>
      <c r="G57" s="173"/>
      <c r="H57" s="173"/>
      <c r="I57" s="143"/>
      <c r="J57" s="143"/>
      <c r="K57" s="143"/>
      <c r="L57" s="143"/>
      <c r="M57" s="143"/>
      <c r="N57" s="143"/>
      <c r="O57" s="143"/>
      <c r="P57" s="143"/>
      <c r="Q57" s="143"/>
      <c r="R57" s="143"/>
      <c r="S57" s="143"/>
      <c r="T57" s="143"/>
      <c r="U57" s="143"/>
    </row>
    <row r="58" spans="1:21" ht="16.2">
      <c r="B58" s="307"/>
      <c r="C58" s="469"/>
      <c r="D58" s="307"/>
      <c r="E58" s="474"/>
      <c r="F58" s="171" t="s">
        <v>310</v>
      </c>
      <c r="G58" s="174"/>
      <c r="H58" s="174"/>
      <c r="I58" s="143"/>
      <c r="J58" s="143"/>
      <c r="K58" s="143"/>
      <c r="L58" s="143"/>
      <c r="M58" s="143"/>
      <c r="N58" s="143"/>
      <c r="O58" s="143"/>
      <c r="P58" s="143"/>
      <c r="Q58" s="143"/>
      <c r="R58" s="143"/>
      <c r="S58" s="143"/>
      <c r="T58" s="143"/>
      <c r="U58" s="143"/>
    </row>
    <row r="59" spans="1:21" ht="16.2">
      <c r="B59" s="307"/>
      <c r="C59" s="469"/>
      <c r="D59" s="307"/>
      <c r="E59" s="475"/>
      <c r="F59" s="171" t="s">
        <v>269</v>
      </c>
      <c r="G59" s="174"/>
      <c r="H59" s="174"/>
      <c r="I59" s="143"/>
      <c r="J59" s="143"/>
      <c r="K59" s="143"/>
      <c r="L59" s="143"/>
      <c r="M59" s="143"/>
      <c r="N59" s="143"/>
      <c r="O59" s="143"/>
      <c r="P59" s="143"/>
      <c r="Q59" s="143"/>
      <c r="R59" s="143"/>
      <c r="S59" s="143"/>
      <c r="T59" s="143"/>
      <c r="U59" s="143"/>
    </row>
    <row r="60" spans="1:21" ht="16.2" customHeight="1">
      <c r="B60" s="307"/>
      <c r="C60" s="469"/>
      <c r="D60" s="307"/>
      <c r="E60" s="366" t="s">
        <v>320</v>
      </c>
      <c r="F60" s="367"/>
      <c r="G60" s="174"/>
      <c r="H60" s="174"/>
      <c r="I60" s="143"/>
      <c r="J60" s="143"/>
      <c r="K60" s="143"/>
      <c r="L60" s="143"/>
      <c r="M60" s="143"/>
      <c r="N60" s="143"/>
      <c r="O60" s="143"/>
      <c r="P60" s="143"/>
      <c r="Q60" s="143"/>
      <c r="R60" s="143"/>
      <c r="S60" s="143"/>
      <c r="T60" s="143"/>
      <c r="U60" s="143"/>
    </row>
    <row r="61" spans="1:21" ht="16.2" customHeight="1">
      <c r="B61" s="307"/>
      <c r="C61" s="469"/>
      <c r="D61" s="307"/>
      <c r="E61" s="366" t="s">
        <v>123</v>
      </c>
      <c r="F61" s="367"/>
      <c r="G61" s="143"/>
      <c r="H61" s="143"/>
      <c r="I61" s="143"/>
      <c r="J61" s="143"/>
      <c r="K61" s="143"/>
      <c r="L61" s="143"/>
      <c r="M61" s="143"/>
      <c r="N61" s="143"/>
      <c r="O61" s="143"/>
      <c r="P61" s="143"/>
      <c r="Q61" s="143"/>
      <c r="R61" s="143"/>
      <c r="S61" s="143"/>
      <c r="T61" s="143"/>
      <c r="U61" s="143"/>
    </row>
    <row r="62" spans="1:21" ht="16.2">
      <c r="B62" s="307"/>
      <c r="C62" s="469"/>
      <c r="D62" s="306" t="s">
        <v>321</v>
      </c>
      <c r="E62" s="471" t="s">
        <v>468</v>
      </c>
      <c r="F62" s="171" t="s">
        <v>457</v>
      </c>
      <c r="G62" s="143"/>
      <c r="H62" s="143"/>
      <c r="I62" s="143"/>
      <c r="J62" s="143"/>
      <c r="K62" s="143"/>
      <c r="L62" s="143"/>
      <c r="M62" s="143"/>
      <c r="N62" s="143"/>
      <c r="O62" s="143"/>
      <c r="P62" s="143"/>
      <c r="Q62" s="143"/>
      <c r="R62" s="143"/>
      <c r="S62" s="143"/>
      <c r="T62" s="143"/>
      <c r="U62" s="143"/>
    </row>
    <row r="63" spans="1:21" ht="16.2">
      <c r="B63" s="307"/>
      <c r="C63" s="469"/>
      <c r="D63" s="307"/>
      <c r="E63" s="300"/>
      <c r="F63" s="171" t="s">
        <v>458</v>
      </c>
      <c r="G63" s="143"/>
      <c r="H63" s="143"/>
      <c r="I63" s="143"/>
      <c r="J63" s="143"/>
      <c r="K63" s="143"/>
      <c r="L63" s="143"/>
      <c r="M63" s="143"/>
      <c r="N63" s="143"/>
      <c r="O63" s="143"/>
      <c r="P63" s="143"/>
      <c r="Q63" s="143"/>
      <c r="R63" s="143"/>
      <c r="S63" s="143"/>
      <c r="T63" s="143"/>
      <c r="U63" s="143"/>
    </row>
    <row r="64" spans="1:21" ht="16.2">
      <c r="B64" s="307"/>
      <c r="C64" s="469"/>
      <c r="D64" s="307"/>
      <c r="E64" s="301"/>
      <c r="F64" s="171" t="s">
        <v>322</v>
      </c>
      <c r="G64" s="143"/>
      <c r="H64" s="143"/>
      <c r="I64" s="143"/>
      <c r="J64" s="143"/>
      <c r="K64" s="143"/>
      <c r="L64" s="143"/>
      <c r="M64" s="143"/>
      <c r="N64" s="143"/>
      <c r="O64" s="143"/>
      <c r="P64" s="143"/>
      <c r="Q64" s="143"/>
      <c r="R64" s="143"/>
      <c r="S64" s="143"/>
      <c r="T64" s="143"/>
      <c r="U64" s="143"/>
    </row>
    <row r="65" spans="2:21" ht="16.5" customHeight="1">
      <c r="B65" s="307"/>
      <c r="C65" s="469"/>
      <c r="D65" s="307"/>
      <c r="E65" s="471" t="s">
        <v>469</v>
      </c>
      <c r="F65" s="221" t="s">
        <v>460</v>
      </c>
      <c r="G65" s="143"/>
      <c r="H65" s="143"/>
      <c r="I65" s="143"/>
      <c r="J65" s="143"/>
      <c r="K65" s="143"/>
      <c r="L65" s="143"/>
      <c r="M65" s="143"/>
      <c r="N65" s="143"/>
      <c r="O65" s="143"/>
      <c r="P65" s="143"/>
      <c r="Q65" s="143"/>
      <c r="R65" s="143"/>
      <c r="S65" s="143"/>
      <c r="T65" s="143"/>
      <c r="U65" s="143"/>
    </row>
    <row r="66" spans="2:21" ht="16.2">
      <c r="B66" s="307"/>
      <c r="C66" s="469"/>
      <c r="D66" s="307"/>
      <c r="E66" s="300"/>
      <c r="F66" s="171" t="s">
        <v>323</v>
      </c>
      <c r="G66" s="143"/>
      <c r="H66" s="143"/>
      <c r="I66" s="143"/>
      <c r="J66" s="143"/>
      <c r="K66" s="143"/>
      <c r="L66" s="143"/>
      <c r="M66" s="143"/>
      <c r="N66" s="143"/>
      <c r="O66" s="143"/>
      <c r="P66" s="143"/>
      <c r="Q66" s="143"/>
      <c r="R66" s="143"/>
      <c r="S66" s="143"/>
      <c r="T66" s="143"/>
      <c r="U66" s="143"/>
    </row>
    <row r="67" spans="2:21" ht="16.2">
      <c r="B67" s="307"/>
      <c r="C67" s="469"/>
      <c r="D67" s="307"/>
      <c r="E67" s="300"/>
      <c r="F67" s="221" t="s">
        <v>546</v>
      </c>
      <c r="G67" s="143"/>
      <c r="H67" s="143"/>
      <c r="I67" s="143"/>
      <c r="J67" s="143"/>
      <c r="K67" s="143"/>
      <c r="L67" s="143"/>
      <c r="M67" s="143"/>
      <c r="N67" s="143"/>
      <c r="O67" s="143"/>
      <c r="P67" s="143"/>
      <c r="Q67" s="143"/>
      <c r="R67" s="143"/>
      <c r="S67" s="143"/>
      <c r="T67" s="143"/>
      <c r="U67" s="143"/>
    </row>
    <row r="68" spans="2:21" ht="16.2">
      <c r="B68" s="307"/>
      <c r="C68" s="469"/>
      <c r="D68" s="307"/>
      <c r="E68" s="300"/>
      <c r="F68" s="171" t="s">
        <v>324</v>
      </c>
      <c r="G68" s="143"/>
      <c r="H68" s="143"/>
      <c r="I68" s="143"/>
      <c r="J68" s="143"/>
      <c r="K68" s="143"/>
      <c r="L68" s="143"/>
      <c r="M68" s="143"/>
      <c r="N68" s="143"/>
      <c r="O68" s="143"/>
      <c r="P68" s="143"/>
      <c r="Q68" s="143"/>
      <c r="R68" s="143"/>
      <c r="S68" s="143"/>
      <c r="T68" s="143"/>
      <c r="U68" s="143"/>
    </row>
    <row r="69" spans="2:21" ht="16.2">
      <c r="B69" s="307"/>
      <c r="C69" s="469"/>
      <c r="D69" s="307"/>
      <c r="E69" s="300"/>
      <c r="F69" s="171" t="s">
        <v>330</v>
      </c>
      <c r="G69" s="143"/>
      <c r="H69" s="143"/>
      <c r="I69" s="143"/>
      <c r="J69" s="143"/>
      <c r="K69" s="143"/>
      <c r="L69" s="143"/>
      <c r="M69" s="143"/>
      <c r="N69" s="143"/>
      <c r="O69" s="143"/>
      <c r="P69" s="143"/>
      <c r="Q69" s="143"/>
      <c r="R69" s="143"/>
      <c r="S69" s="143"/>
      <c r="T69" s="143"/>
      <c r="U69" s="143"/>
    </row>
    <row r="70" spans="2:21" ht="16.2">
      <c r="B70" s="307"/>
      <c r="C70" s="469"/>
      <c r="D70" s="307"/>
      <c r="E70" s="301"/>
      <c r="F70" s="171" t="s">
        <v>322</v>
      </c>
      <c r="G70" s="143"/>
      <c r="H70" s="143"/>
      <c r="I70" s="143"/>
      <c r="J70" s="143"/>
      <c r="K70" s="143"/>
      <c r="L70" s="143"/>
      <c r="M70" s="143"/>
      <c r="N70" s="143"/>
      <c r="O70" s="143"/>
      <c r="P70" s="143"/>
      <c r="Q70" s="143"/>
      <c r="R70" s="143"/>
      <c r="S70" s="143"/>
      <c r="T70" s="143"/>
      <c r="U70" s="143"/>
    </row>
    <row r="71" spans="2:21" ht="16.5" customHeight="1">
      <c r="B71" s="307"/>
      <c r="C71" s="469"/>
      <c r="D71" s="307"/>
      <c r="E71" s="281" t="s">
        <v>470</v>
      </c>
      <c r="F71" s="282"/>
      <c r="G71" s="143"/>
      <c r="H71" s="143"/>
      <c r="I71" s="143"/>
      <c r="J71" s="143"/>
      <c r="K71" s="143"/>
      <c r="L71" s="143"/>
      <c r="M71" s="143"/>
      <c r="N71" s="143"/>
      <c r="O71" s="143"/>
      <c r="P71" s="143"/>
      <c r="Q71" s="143"/>
      <c r="R71" s="143"/>
      <c r="S71" s="143"/>
      <c r="T71" s="143"/>
      <c r="U71" s="143"/>
    </row>
    <row r="72" spans="2:21">
      <c r="B72" s="307"/>
      <c r="C72" s="470"/>
      <c r="D72" s="308"/>
      <c r="E72" s="472" t="s">
        <v>471</v>
      </c>
      <c r="F72" s="283"/>
      <c r="G72" s="143"/>
      <c r="H72" s="143"/>
      <c r="I72" s="143"/>
      <c r="J72" s="143"/>
      <c r="K72" s="143"/>
      <c r="L72" s="143"/>
      <c r="M72" s="143"/>
      <c r="N72" s="143"/>
      <c r="O72" s="143"/>
      <c r="P72" s="143"/>
      <c r="Q72" s="143"/>
      <c r="R72" s="143"/>
      <c r="S72" s="143"/>
      <c r="T72" s="143"/>
      <c r="U72" s="143"/>
    </row>
    <row r="73" spans="2:21" ht="16.2">
      <c r="B73" s="307"/>
      <c r="C73" s="384" t="s">
        <v>315</v>
      </c>
      <c r="D73" s="385"/>
      <c r="E73" s="385"/>
      <c r="F73" s="386"/>
      <c r="G73" s="66"/>
      <c r="H73" s="66"/>
      <c r="I73" s="66"/>
      <c r="J73" s="66"/>
      <c r="K73" s="66"/>
      <c r="L73" s="66"/>
      <c r="M73" s="66"/>
      <c r="N73" s="66"/>
      <c r="O73" s="66"/>
      <c r="P73" s="66"/>
      <c r="Q73" s="66"/>
      <c r="R73" s="66"/>
      <c r="S73" s="66"/>
      <c r="T73" s="66"/>
      <c r="U73" s="66"/>
    </row>
    <row r="74" spans="2:21" ht="16.2">
      <c r="B74" s="307"/>
      <c r="C74" s="384" t="s">
        <v>316</v>
      </c>
      <c r="D74" s="385"/>
      <c r="E74" s="385"/>
      <c r="F74" s="386"/>
      <c r="G74" s="67">
        <f t="shared" ref="G74:U74" si="6">SUM(G55:G73)</f>
        <v>0</v>
      </c>
      <c r="H74" s="67">
        <f t="shared" si="6"/>
        <v>0</v>
      </c>
      <c r="I74" s="67">
        <f t="shared" si="6"/>
        <v>0</v>
      </c>
      <c r="J74" s="67">
        <f t="shared" si="6"/>
        <v>0</v>
      </c>
      <c r="K74" s="67">
        <f t="shared" si="6"/>
        <v>0</v>
      </c>
      <c r="L74" s="67">
        <f t="shared" si="6"/>
        <v>0</v>
      </c>
      <c r="M74" s="67">
        <f t="shared" si="6"/>
        <v>0</v>
      </c>
      <c r="N74" s="67">
        <f t="shared" si="6"/>
        <v>0</v>
      </c>
      <c r="O74" s="67">
        <f t="shared" si="6"/>
        <v>0</v>
      </c>
      <c r="P74" s="67">
        <f t="shared" si="6"/>
        <v>0</v>
      </c>
      <c r="Q74" s="67">
        <f t="shared" si="6"/>
        <v>0</v>
      </c>
      <c r="R74" s="67">
        <f t="shared" si="6"/>
        <v>0</v>
      </c>
      <c r="S74" s="67">
        <f t="shared" si="6"/>
        <v>0</v>
      </c>
      <c r="T74" s="67">
        <f t="shared" si="6"/>
        <v>0</v>
      </c>
      <c r="U74" s="67">
        <f t="shared" si="6"/>
        <v>0</v>
      </c>
    </row>
    <row r="75" spans="2:21" ht="16.2">
      <c r="B75" s="307"/>
      <c r="C75" s="384" t="s">
        <v>317</v>
      </c>
      <c r="D75" s="385"/>
      <c r="E75" s="385"/>
      <c r="F75" s="386"/>
      <c r="G75" s="66"/>
      <c r="H75" s="66"/>
      <c r="I75" s="66"/>
      <c r="J75" s="66"/>
      <c r="K75" s="66"/>
      <c r="L75" s="66"/>
      <c r="M75" s="66"/>
      <c r="N75" s="66"/>
      <c r="O75" s="66"/>
      <c r="P75" s="66"/>
      <c r="Q75" s="66"/>
      <c r="R75" s="66"/>
      <c r="S75" s="66"/>
      <c r="T75" s="66"/>
      <c r="U75" s="66"/>
    </row>
    <row r="76" spans="2:21" ht="16.2">
      <c r="B76" s="308"/>
      <c r="C76" s="384" t="s">
        <v>318</v>
      </c>
      <c r="D76" s="385"/>
      <c r="E76" s="385"/>
      <c r="F76" s="386"/>
      <c r="G76" s="67">
        <f>G74+G75</f>
        <v>0</v>
      </c>
      <c r="H76" s="67">
        <f t="shared" ref="H76:U76" si="7">H74+H75</f>
        <v>0</v>
      </c>
      <c r="I76" s="67">
        <f t="shared" si="7"/>
        <v>0</v>
      </c>
      <c r="J76" s="67">
        <f t="shared" si="7"/>
        <v>0</v>
      </c>
      <c r="K76" s="67">
        <f t="shared" si="7"/>
        <v>0</v>
      </c>
      <c r="L76" s="67">
        <f t="shared" si="7"/>
        <v>0</v>
      </c>
      <c r="M76" s="67">
        <f t="shared" si="7"/>
        <v>0</v>
      </c>
      <c r="N76" s="67">
        <f t="shared" si="7"/>
        <v>0</v>
      </c>
      <c r="O76" s="67">
        <f t="shared" si="7"/>
        <v>0</v>
      </c>
      <c r="P76" s="67">
        <f t="shared" si="7"/>
        <v>0</v>
      </c>
      <c r="Q76" s="67">
        <f t="shared" si="7"/>
        <v>0</v>
      </c>
      <c r="R76" s="67">
        <f t="shared" si="7"/>
        <v>0</v>
      </c>
      <c r="S76" s="67">
        <f t="shared" si="7"/>
        <v>0</v>
      </c>
      <c r="T76" s="67">
        <f t="shared" si="7"/>
        <v>0</v>
      </c>
      <c r="U76" s="67">
        <f t="shared" si="7"/>
        <v>0</v>
      </c>
    </row>
    <row r="77" spans="2:21" ht="16.5" customHeight="1">
      <c r="B77" s="467" t="s">
        <v>292</v>
      </c>
      <c r="C77" s="468" t="s">
        <v>304</v>
      </c>
      <c r="D77" s="306" t="s">
        <v>319</v>
      </c>
      <c r="E77" s="366" t="s">
        <v>130</v>
      </c>
      <c r="F77" s="367"/>
      <c r="G77" s="143"/>
      <c r="H77" s="143"/>
      <c r="I77" s="143"/>
      <c r="J77" s="143"/>
      <c r="K77" s="143"/>
      <c r="L77" s="143"/>
      <c r="M77" s="143"/>
      <c r="N77" s="143"/>
      <c r="O77" s="143"/>
      <c r="P77" s="143"/>
      <c r="Q77" s="143"/>
      <c r="R77" s="143"/>
      <c r="S77" s="143"/>
      <c r="T77" s="143"/>
      <c r="U77" s="143"/>
    </row>
    <row r="78" spans="2:21" ht="16.5" customHeight="1">
      <c r="B78" s="307"/>
      <c r="C78" s="469"/>
      <c r="D78" s="307"/>
      <c r="E78" s="473" t="s">
        <v>122</v>
      </c>
      <c r="F78" s="171" t="s">
        <v>305</v>
      </c>
      <c r="G78" s="172"/>
      <c r="H78" s="172"/>
      <c r="I78" s="143"/>
      <c r="J78" s="143"/>
      <c r="K78" s="143"/>
      <c r="L78" s="143"/>
      <c r="M78" s="143"/>
      <c r="N78" s="143"/>
      <c r="O78" s="143"/>
      <c r="P78" s="143"/>
      <c r="Q78" s="143"/>
      <c r="R78" s="143"/>
      <c r="S78" s="143"/>
      <c r="T78" s="143"/>
      <c r="U78" s="143"/>
    </row>
    <row r="79" spans="2:21" ht="16.2">
      <c r="B79" s="307"/>
      <c r="C79" s="469"/>
      <c r="D79" s="307"/>
      <c r="E79" s="474"/>
      <c r="F79" s="171" t="s">
        <v>307</v>
      </c>
      <c r="G79" s="173"/>
      <c r="H79" s="173"/>
      <c r="I79" s="143"/>
      <c r="J79" s="143"/>
      <c r="K79" s="143"/>
      <c r="L79" s="143"/>
      <c r="M79" s="143"/>
      <c r="N79" s="143"/>
      <c r="O79" s="143"/>
      <c r="P79" s="143"/>
      <c r="Q79" s="143"/>
      <c r="R79" s="143"/>
      <c r="S79" s="143"/>
      <c r="T79" s="143"/>
      <c r="U79" s="143"/>
    </row>
    <row r="80" spans="2:21" ht="16.2">
      <c r="B80" s="307"/>
      <c r="C80" s="469"/>
      <c r="D80" s="307"/>
      <c r="E80" s="474"/>
      <c r="F80" s="171" t="s">
        <v>310</v>
      </c>
      <c r="G80" s="174"/>
      <c r="H80" s="174"/>
      <c r="I80" s="143"/>
      <c r="J80" s="143"/>
      <c r="K80" s="143"/>
      <c r="L80" s="143"/>
      <c r="M80" s="143"/>
      <c r="N80" s="143"/>
      <c r="O80" s="143"/>
      <c r="P80" s="143"/>
      <c r="Q80" s="143"/>
      <c r="R80" s="143"/>
      <c r="S80" s="143"/>
      <c r="T80" s="143"/>
      <c r="U80" s="143"/>
    </row>
    <row r="81" spans="2:21" ht="16.2">
      <c r="B81" s="307"/>
      <c r="C81" s="469"/>
      <c r="D81" s="307"/>
      <c r="E81" s="475"/>
      <c r="F81" s="171" t="s">
        <v>269</v>
      </c>
      <c r="G81" s="174"/>
      <c r="H81" s="174"/>
      <c r="I81" s="143"/>
      <c r="J81" s="143"/>
      <c r="K81" s="143"/>
      <c r="L81" s="143"/>
      <c r="M81" s="143"/>
      <c r="N81" s="143"/>
      <c r="O81" s="143"/>
      <c r="P81" s="143"/>
      <c r="Q81" s="143"/>
      <c r="R81" s="143"/>
      <c r="S81" s="143"/>
      <c r="T81" s="143"/>
      <c r="U81" s="143"/>
    </row>
    <row r="82" spans="2:21">
      <c r="B82" s="307"/>
      <c r="C82" s="469"/>
      <c r="D82" s="307"/>
      <c r="E82" s="366" t="s">
        <v>320</v>
      </c>
      <c r="F82" s="367"/>
      <c r="G82" s="174"/>
      <c r="H82" s="174"/>
      <c r="I82" s="143"/>
      <c r="J82" s="143"/>
      <c r="K82" s="143"/>
      <c r="L82" s="143"/>
      <c r="M82" s="143"/>
      <c r="N82" s="143"/>
      <c r="O82" s="143"/>
      <c r="P82" s="143"/>
      <c r="Q82" s="143"/>
      <c r="R82" s="143"/>
      <c r="S82" s="143"/>
      <c r="T82" s="143"/>
      <c r="U82" s="143"/>
    </row>
    <row r="83" spans="2:21">
      <c r="B83" s="307"/>
      <c r="C83" s="469"/>
      <c r="D83" s="307"/>
      <c r="E83" s="366" t="s">
        <v>123</v>
      </c>
      <c r="F83" s="367"/>
      <c r="G83" s="143"/>
      <c r="H83" s="143"/>
      <c r="I83" s="143"/>
      <c r="J83" s="143"/>
      <c r="K83" s="143"/>
      <c r="L83" s="143"/>
      <c r="M83" s="143"/>
      <c r="N83" s="143"/>
      <c r="O83" s="143"/>
      <c r="P83" s="143"/>
      <c r="Q83" s="143"/>
      <c r="R83" s="143"/>
      <c r="S83" s="143"/>
      <c r="T83" s="143"/>
      <c r="U83" s="143"/>
    </row>
    <row r="84" spans="2:21" ht="16.2" customHeight="1">
      <c r="B84" s="307"/>
      <c r="C84" s="469"/>
      <c r="D84" s="306" t="s">
        <v>321</v>
      </c>
      <c r="E84" s="471" t="s">
        <v>461</v>
      </c>
      <c r="F84" s="171" t="s">
        <v>457</v>
      </c>
      <c r="G84" s="143"/>
      <c r="H84" s="143"/>
      <c r="I84" s="143"/>
      <c r="J84" s="143"/>
      <c r="K84" s="143"/>
      <c r="L84" s="143"/>
      <c r="M84" s="143"/>
      <c r="N84" s="143"/>
      <c r="O84" s="143"/>
      <c r="P84" s="143"/>
      <c r="Q84" s="143"/>
      <c r="R84" s="143"/>
      <c r="S84" s="143"/>
      <c r="T84" s="143"/>
      <c r="U84" s="143"/>
    </row>
    <row r="85" spans="2:21" ht="16.2">
      <c r="B85" s="307"/>
      <c r="C85" s="469"/>
      <c r="D85" s="307"/>
      <c r="E85" s="300"/>
      <c r="F85" s="171" t="s">
        <v>458</v>
      </c>
      <c r="G85" s="143"/>
      <c r="H85" s="143"/>
      <c r="I85" s="143"/>
      <c r="J85" s="143"/>
      <c r="K85" s="143"/>
      <c r="L85" s="143"/>
      <c r="M85" s="143"/>
      <c r="N85" s="143"/>
      <c r="O85" s="143"/>
      <c r="P85" s="143"/>
      <c r="Q85" s="143"/>
      <c r="R85" s="143"/>
      <c r="S85" s="143"/>
      <c r="T85" s="143"/>
      <c r="U85" s="143"/>
    </row>
    <row r="86" spans="2:21" ht="16.2">
      <c r="B86" s="307"/>
      <c r="C86" s="469"/>
      <c r="D86" s="307"/>
      <c r="E86" s="301"/>
      <c r="F86" s="171" t="s">
        <v>322</v>
      </c>
      <c r="G86" s="143"/>
      <c r="H86" s="143"/>
      <c r="I86" s="143"/>
      <c r="J86" s="143"/>
      <c r="K86" s="143"/>
      <c r="L86" s="143"/>
      <c r="M86" s="143"/>
      <c r="N86" s="143"/>
      <c r="O86" s="143"/>
      <c r="P86" s="143"/>
      <c r="Q86" s="143"/>
      <c r="R86" s="143"/>
      <c r="S86" s="143"/>
      <c r="T86" s="143"/>
      <c r="U86" s="143"/>
    </row>
    <row r="87" spans="2:21" ht="16.5" customHeight="1">
      <c r="B87" s="307"/>
      <c r="C87" s="469"/>
      <c r="D87" s="307"/>
      <c r="E87" s="471" t="s">
        <v>462</v>
      </c>
      <c r="F87" s="221" t="s">
        <v>460</v>
      </c>
      <c r="G87" s="143"/>
      <c r="H87" s="143"/>
      <c r="I87" s="143"/>
      <c r="J87" s="143"/>
      <c r="K87" s="143"/>
      <c r="L87" s="143"/>
      <c r="M87" s="143"/>
      <c r="N87" s="143"/>
      <c r="O87" s="143"/>
      <c r="P87" s="143"/>
      <c r="Q87" s="143"/>
      <c r="R87" s="143"/>
      <c r="S87" s="143"/>
      <c r="T87" s="143"/>
      <c r="U87" s="143"/>
    </row>
    <row r="88" spans="2:21" ht="16.2">
      <c r="B88" s="307"/>
      <c r="C88" s="469"/>
      <c r="D88" s="307"/>
      <c r="E88" s="300"/>
      <c r="F88" s="171" t="s">
        <v>323</v>
      </c>
      <c r="G88" s="143"/>
      <c r="H88" s="143"/>
      <c r="I88" s="143"/>
      <c r="J88" s="143"/>
      <c r="K88" s="143"/>
      <c r="L88" s="143"/>
      <c r="M88" s="143"/>
      <c r="N88" s="143"/>
      <c r="O88" s="143"/>
      <c r="P88" s="143"/>
      <c r="Q88" s="143"/>
      <c r="R88" s="143"/>
      <c r="S88" s="143"/>
      <c r="T88" s="143"/>
      <c r="U88" s="143"/>
    </row>
    <row r="89" spans="2:21" ht="16.2">
      <c r="B89" s="307"/>
      <c r="C89" s="469"/>
      <c r="D89" s="307"/>
      <c r="E89" s="300"/>
      <c r="F89" s="221" t="s">
        <v>546</v>
      </c>
      <c r="G89" s="143"/>
      <c r="H89" s="143"/>
      <c r="I89" s="143"/>
      <c r="J89" s="143"/>
      <c r="K89" s="143"/>
      <c r="L89" s="143"/>
      <c r="M89" s="143"/>
      <c r="N89" s="143"/>
      <c r="O89" s="143"/>
      <c r="P89" s="143"/>
      <c r="Q89" s="143"/>
      <c r="R89" s="143"/>
      <c r="S89" s="143"/>
      <c r="T89" s="143"/>
      <c r="U89" s="143"/>
    </row>
    <row r="90" spans="2:21" ht="16.2">
      <c r="B90" s="307"/>
      <c r="C90" s="469"/>
      <c r="D90" s="307"/>
      <c r="E90" s="300"/>
      <c r="F90" s="171" t="s">
        <v>324</v>
      </c>
      <c r="G90" s="143"/>
      <c r="H90" s="143"/>
      <c r="I90" s="143"/>
      <c r="J90" s="143"/>
      <c r="K90" s="143"/>
      <c r="L90" s="143"/>
      <c r="M90" s="143"/>
      <c r="N90" s="143"/>
      <c r="O90" s="143"/>
      <c r="P90" s="143"/>
      <c r="Q90" s="143"/>
      <c r="R90" s="143"/>
      <c r="S90" s="143"/>
      <c r="T90" s="143"/>
      <c r="U90" s="143"/>
    </row>
    <row r="91" spans="2:21" ht="16.2">
      <c r="B91" s="307"/>
      <c r="C91" s="469"/>
      <c r="D91" s="307"/>
      <c r="E91" s="300"/>
      <c r="F91" s="171" t="s">
        <v>330</v>
      </c>
      <c r="G91" s="143"/>
      <c r="H91" s="143"/>
      <c r="I91" s="143"/>
      <c r="J91" s="143"/>
      <c r="K91" s="143"/>
      <c r="L91" s="143"/>
      <c r="M91" s="143"/>
      <c r="N91" s="143"/>
      <c r="O91" s="143"/>
      <c r="P91" s="143"/>
      <c r="Q91" s="143"/>
      <c r="R91" s="143"/>
      <c r="S91" s="143"/>
      <c r="T91" s="143"/>
      <c r="U91" s="143"/>
    </row>
    <row r="92" spans="2:21" ht="16.2">
      <c r="B92" s="307"/>
      <c r="C92" s="469"/>
      <c r="D92" s="307"/>
      <c r="E92" s="301"/>
      <c r="F92" s="171" t="s">
        <v>322</v>
      </c>
      <c r="G92" s="143"/>
      <c r="H92" s="143"/>
      <c r="I92" s="143"/>
      <c r="J92" s="143"/>
      <c r="K92" s="143"/>
      <c r="L92" s="143"/>
      <c r="M92" s="143"/>
      <c r="N92" s="143"/>
      <c r="O92" s="143"/>
      <c r="P92" s="143"/>
      <c r="Q92" s="143"/>
      <c r="R92" s="143"/>
      <c r="S92" s="143"/>
      <c r="T92" s="143"/>
      <c r="U92" s="143"/>
    </row>
    <row r="93" spans="2:21" ht="16.5" customHeight="1">
      <c r="B93" s="307"/>
      <c r="C93" s="469"/>
      <c r="D93" s="307"/>
      <c r="E93" s="281" t="s">
        <v>325</v>
      </c>
      <c r="F93" s="282"/>
      <c r="G93" s="143"/>
      <c r="H93" s="143"/>
      <c r="I93" s="143"/>
      <c r="J93" s="143"/>
      <c r="K93" s="143"/>
      <c r="L93" s="143"/>
      <c r="M93" s="143"/>
      <c r="N93" s="143"/>
      <c r="O93" s="143"/>
      <c r="P93" s="143"/>
      <c r="Q93" s="143"/>
      <c r="R93" s="143"/>
      <c r="S93" s="143"/>
      <c r="T93" s="143"/>
      <c r="U93" s="143"/>
    </row>
    <row r="94" spans="2:21" ht="15.75" customHeight="1">
      <c r="B94" s="307"/>
      <c r="C94" s="470"/>
      <c r="D94" s="308"/>
      <c r="E94" s="472" t="s">
        <v>471</v>
      </c>
      <c r="F94" s="283"/>
      <c r="G94" s="143"/>
      <c r="H94" s="143"/>
      <c r="I94" s="143"/>
      <c r="J94" s="143"/>
      <c r="K94" s="143"/>
      <c r="L94" s="143"/>
      <c r="M94" s="143"/>
      <c r="N94" s="143"/>
      <c r="O94" s="143"/>
      <c r="P94" s="143"/>
      <c r="Q94" s="143"/>
      <c r="R94" s="143"/>
      <c r="S94" s="143"/>
      <c r="T94" s="143"/>
      <c r="U94" s="143"/>
    </row>
    <row r="95" spans="2:21" ht="16.2">
      <c r="B95" s="307"/>
      <c r="C95" s="384" t="s">
        <v>315</v>
      </c>
      <c r="D95" s="385"/>
      <c r="E95" s="385"/>
      <c r="F95" s="386"/>
      <c r="G95" s="66"/>
      <c r="H95" s="66"/>
      <c r="I95" s="66"/>
      <c r="J95" s="66"/>
      <c r="K95" s="66"/>
      <c r="L95" s="66"/>
      <c r="M95" s="66"/>
      <c r="N95" s="66"/>
      <c r="O95" s="66"/>
      <c r="P95" s="66"/>
      <c r="Q95" s="66"/>
      <c r="R95" s="66"/>
      <c r="S95" s="66"/>
      <c r="T95" s="66"/>
      <c r="U95" s="66"/>
    </row>
    <row r="96" spans="2:21" ht="16.2">
      <c r="B96" s="307"/>
      <c r="C96" s="384" t="s">
        <v>316</v>
      </c>
      <c r="D96" s="385"/>
      <c r="E96" s="385"/>
      <c r="F96" s="386"/>
      <c r="G96" s="67">
        <f t="shared" ref="G96:U96" si="8">SUM(G77:G95)</f>
        <v>0</v>
      </c>
      <c r="H96" s="67">
        <f t="shared" si="8"/>
        <v>0</v>
      </c>
      <c r="I96" s="67">
        <f t="shared" si="8"/>
        <v>0</v>
      </c>
      <c r="J96" s="67">
        <f t="shared" si="8"/>
        <v>0</v>
      </c>
      <c r="K96" s="67">
        <f t="shared" si="8"/>
        <v>0</v>
      </c>
      <c r="L96" s="67">
        <f t="shared" si="8"/>
        <v>0</v>
      </c>
      <c r="M96" s="67">
        <f t="shared" si="8"/>
        <v>0</v>
      </c>
      <c r="N96" s="67">
        <f t="shared" si="8"/>
        <v>0</v>
      </c>
      <c r="O96" s="67">
        <f t="shared" si="8"/>
        <v>0</v>
      </c>
      <c r="P96" s="67">
        <f t="shared" si="8"/>
        <v>0</v>
      </c>
      <c r="Q96" s="67">
        <f t="shared" si="8"/>
        <v>0</v>
      </c>
      <c r="R96" s="67">
        <f t="shared" si="8"/>
        <v>0</v>
      </c>
      <c r="S96" s="67">
        <f t="shared" si="8"/>
        <v>0</v>
      </c>
      <c r="T96" s="67">
        <f t="shared" si="8"/>
        <v>0</v>
      </c>
      <c r="U96" s="67">
        <f t="shared" si="8"/>
        <v>0</v>
      </c>
    </row>
    <row r="97" spans="2:21" ht="16.2">
      <c r="B97" s="307"/>
      <c r="C97" s="384" t="s">
        <v>317</v>
      </c>
      <c r="D97" s="385"/>
      <c r="E97" s="385"/>
      <c r="F97" s="386"/>
      <c r="G97" s="66"/>
      <c r="H97" s="66"/>
      <c r="I97" s="66"/>
      <c r="J97" s="66"/>
      <c r="K97" s="66"/>
      <c r="L97" s="66"/>
      <c r="M97" s="66"/>
      <c r="N97" s="66"/>
      <c r="O97" s="66"/>
      <c r="P97" s="66"/>
      <c r="Q97" s="66"/>
      <c r="R97" s="66"/>
      <c r="S97" s="66"/>
      <c r="T97" s="66"/>
      <c r="U97" s="66"/>
    </row>
    <row r="98" spans="2:21" ht="16.2">
      <c r="B98" s="308"/>
      <c r="C98" s="384" t="s">
        <v>318</v>
      </c>
      <c r="D98" s="385"/>
      <c r="E98" s="385"/>
      <c r="F98" s="386"/>
      <c r="G98" s="67">
        <f>G96+G97</f>
        <v>0</v>
      </c>
      <c r="H98" s="67">
        <f t="shared" ref="H98:U98" si="9">H96+H97</f>
        <v>0</v>
      </c>
      <c r="I98" s="67">
        <f t="shared" si="9"/>
        <v>0</v>
      </c>
      <c r="J98" s="67">
        <f t="shared" si="9"/>
        <v>0</v>
      </c>
      <c r="K98" s="67">
        <f t="shared" si="9"/>
        <v>0</v>
      </c>
      <c r="L98" s="67">
        <f t="shared" si="9"/>
        <v>0</v>
      </c>
      <c r="M98" s="67">
        <f t="shared" si="9"/>
        <v>0</v>
      </c>
      <c r="N98" s="67">
        <f t="shared" si="9"/>
        <v>0</v>
      </c>
      <c r="O98" s="67">
        <f t="shared" si="9"/>
        <v>0</v>
      </c>
      <c r="P98" s="67">
        <f t="shared" si="9"/>
        <v>0</v>
      </c>
      <c r="Q98" s="67">
        <f t="shared" si="9"/>
        <v>0</v>
      </c>
      <c r="R98" s="67">
        <f t="shared" si="9"/>
        <v>0</v>
      </c>
      <c r="S98" s="67">
        <f t="shared" si="9"/>
        <v>0</v>
      </c>
      <c r="T98" s="67">
        <f t="shared" si="9"/>
        <v>0</v>
      </c>
      <c r="U98" s="67">
        <f t="shared" si="9"/>
        <v>0</v>
      </c>
    </row>
    <row r="99" spans="2:21" ht="16.5" customHeight="1">
      <c r="B99" s="467" t="s">
        <v>291</v>
      </c>
      <c r="C99" s="468" t="s">
        <v>304</v>
      </c>
      <c r="D99" s="306" t="s">
        <v>319</v>
      </c>
      <c r="E99" s="366" t="s">
        <v>130</v>
      </c>
      <c r="F99" s="367"/>
      <c r="G99" s="143"/>
      <c r="H99" s="143"/>
      <c r="I99" s="143"/>
      <c r="J99" s="143"/>
      <c r="K99" s="143"/>
      <c r="L99" s="143"/>
      <c r="M99" s="143"/>
      <c r="N99" s="143"/>
      <c r="O99" s="143"/>
      <c r="P99" s="143"/>
      <c r="Q99" s="143"/>
      <c r="R99" s="143"/>
      <c r="S99" s="143"/>
      <c r="T99" s="143"/>
      <c r="U99" s="143"/>
    </row>
    <row r="100" spans="2:21" ht="16.5" customHeight="1">
      <c r="B100" s="307"/>
      <c r="C100" s="469"/>
      <c r="D100" s="307"/>
      <c r="E100" s="473" t="s">
        <v>122</v>
      </c>
      <c r="F100" s="171" t="s">
        <v>305</v>
      </c>
      <c r="G100" s="172"/>
      <c r="H100" s="172"/>
      <c r="I100" s="143"/>
      <c r="J100" s="143"/>
      <c r="K100" s="143"/>
      <c r="L100" s="143"/>
      <c r="M100" s="143"/>
      <c r="N100" s="143"/>
      <c r="O100" s="143"/>
      <c r="P100" s="143"/>
      <c r="Q100" s="143"/>
      <c r="R100" s="143"/>
      <c r="S100" s="143"/>
      <c r="T100" s="143"/>
      <c r="U100" s="143"/>
    </row>
    <row r="101" spans="2:21" ht="16.2">
      <c r="B101" s="307"/>
      <c r="C101" s="469"/>
      <c r="D101" s="307"/>
      <c r="E101" s="474"/>
      <c r="F101" s="171" t="s">
        <v>307</v>
      </c>
      <c r="G101" s="173"/>
      <c r="H101" s="173"/>
      <c r="I101" s="143"/>
      <c r="J101" s="143"/>
      <c r="K101" s="143"/>
      <c r="L101" s="143"/>
      <c r="M101" s="143"/>
      <c r="N101" s="143"/>
      <c r="O101" s="143"/>
      <c r="P101" s="143"/>
      <c r="Q101" s="143"/>
      <c r="R101" s="143"/>
      <c r="S101" s="143"/>
      <c r="T101" s="143"/>
      <c r="U101" s="143"/>
    </row>
    <row r="102" spans="2:21" ht="16.2">
      <c r="B102" s="307"/>
      <c r="C102" s="469"/>
      <c r="D102" s="307"/>
      <c r="E102" s="474"/>
      <c r="F102" s="171" t="s">
        <v>310</v>
      </c>
      <c r="G102" s="174"/>
      <c r="H102" s="174"/>
      <c r="I102" s="143"/>
      <c r="J102" s="143"/>
      <c r="K102" s="143"/>
      <c r="L102" s="143"/>
      <c r="M102" s="143"/>
      <c r="N102" s="143"/>
      <c r="O102" s="143"/>
      <c r="P102" s="143"/>
      <c r="Q102" s="143"/>
      <c r="R102" s="143"/>
      <c r="S102" s="143"/>
      <c r="T102" s="143"/>
      <c r="U102" s="143"/>
    </row>
    <row r="103" spans="2:21" ht="16.2">
      <c r="B103" s="307"/>
      <c r="C103" s="469"/>
      <c r="D103" s="307"/>
      <c r="E103" s="475"/>
      <c r="F103" s="171" t="s">
        <v>269</v>
      </c>
      <c r="G103" s="174"/>
      <c r="H103" s="174"/>
      <c r="I103" s="143"/>
      <c r="J103" s="143"/>
      <c r="K103" s="143"/>
      <c r="L103" s="143"/>
      <c r="M103" s="143"/>
      <c r="N103" s="143"/>
      <c r="O103" s="143"/>
      <c r="P103" s="143"/>
      <c r="Q103" s="143"/>
      <c r="R103" s="143"/>
      <c r="S103" s="143"/>
      <c r="T103" s="143"/>
      <c r="U103" s="143"/>
    </row>
    <row r="104" spans="2:21">
      <c r="B104" s="307"/>
      <c r="C104" s="469"/>
      <c r="D104" s="307"/>
      <c r="E104" s="366" t="s">
        <v>320</v>
      </c>
      <c r="F104" s="367"/>
      <c r="G104" s="174"/>
      <c r="H104" s="174"/>
      <c r="I104" s="143"/>
      <c r="J104" s="143"/>
      <c r="K104" s="143"/>
      <c r="L104" s="143"/>
      <c r="M104" s="143"/>
      <c r="N104" s="143"/>
      <c r="O104" s="143"/>
      <c r="P104" s="143"/>
      <c r="Q104" s="143"/>
      <c r="R104" s="143"/>
      <c r="S104" s="143"/>
      <c r="T104" s="143"/>
      <c r="U104" s="143"/>
    </row>
    <row r="105" spans="2:21">
      <c r="B105" s="307"/>
      <c r="C105" s="469"/>
      <c r="D105" s="307"/>
      <c r="E105" s="366" t="s">
        <v>123</v>
      </c>
      <c r="F105" s="367"/>
      <c r="G105" s="143"/>
      <c r="H105" s="143"/>
      <c r="I105" s="143"/>
      <c r="J105" s="143"/>
      <c r="K105" s="143"/>
      <c r="L105" s="143"/>
      <c r="M105" s="143"/>
      <c r="N105" s="143"/>
      <c r="O105" s="143"/>
      <c r="P105" s="143"/>
      <c r="Q105" s="143"/>
      <c r="R105" s="143"/>
      <c r="S105" s="143"/>
      <c r="T105" s="143"/>
      <c r="U105" s="143"/>
    </row>
    <row r="106" spans="2:21" ht="16.2" customHeight="1">
      <c r="B106" s="307"/>
      <c r="C106" s="469"/>
      <c r="D106" s="306" t="s">
        <v>321</v>
      </c>
      <c r="E106" s="471" t="s">
        <v>461</v>
      </c>
      <c r="F106" s="171" t="s">
        <v>457</v>
      </c>
      <c r="G106" s="143"/>
      <c r="H106" s="143"/>
      <c r="I106" s="143"/>
      <c r="J106" s="143"/>
      <c r="K106" s="143"/>
      <c r="L106" s="143"/>
      <c r="M106" s="143"/>
      <c r="N106" s="143"/>
      <c r="O106" s="143"/>
      <c r="P106" s="143"/>
      <c r="Q106" s="143"/>
      <c r="R106" s="143"/>
      <c r="S106" s="143"/>
      <c r="T106" s="143"/>
      <c r="U106" s="143"/>
    </row>
    <row r="107" spans="2:21" ht="16.2">
      <c r="B107" s="307"/>
      <c r="C107" s="469"/>
      <c r="D107" s="307"/>
      <c r="E107" s="300"/>
      <c r="F107" s="171" t="s">
        <v>458</v>
      </c>
      <c r="G107" s="143"/>
      <c r="H107" s="143"/>
      <c r="I107" s="143"/>
      <c r="J107" s="143"/>
      <c r="K107" s="143"/>
      <c r="L107" s="143"/>
      <c r="M107" s="143"/>
      <c r="N107" s="143"/>
      <c r="O107" s="143"/>
      <c r="P107" s="143"/>
      <c r="Q107" s="143"/>
      <c r="R107" s="143"/>
      <c r="S107" s="143"/>
      <c r="T107" s="143"/>
      <c r="U107" s="143"/>
    </row>
    <row r="108" spans="2:21" ht="16.2">
      <c r="B108" s="307"/>
      <c r="C108" s="469"/>
      <c r="D108" s="307"/>
      <c r="E108" s="301"/>
      <c r="F108" s="171" t="s">
        <v>322</v>
      </c>
      <c r="G108" s="143"/>
      <c r="H108" s="143"/>
      <c r="I108" s="143"/>
      <c r="J108" s="143"/>
      <c r="K108" s="143"/>
      <c r="L108" s="143"/>
      <c r="M108" s="143"/>
      <c r="N108" s="143"/>
      <c r="O108" s="143"/>
      <c r="P108" s="143"/>
      <c r="Q108" s="143"/>
      <c r="R108" s="143"/>
      <c r="S108" s="143"/>
      <c r="T108" s="143"/>
      <c r="U108" s="143"/>
    </row>
    <row r="109" spans="2:21" ht="16.5" customHeight="1">
      <c r="B109" s="307"/>
      <c r="C109" s="469"/>
      <c r="D109" s="307"/>
      <c r="E109" s="471" t="s">
        <v>462</v>
      </c>
      <c r="F109" s="221" t="s">
        <v>460</v>
      </c>
      <c r="G109" s="143"/>
      <c r="H109" s="143"/>
      <c r="I109" s="143"/>
      <c r="J109" s="143"/>
      <c r="K109" s="143"/>
      <c r="L109" s="143"/>
      <c r="M109" s="143"/>
      <c r="N109" s="143"/>
      <c r="O109" s="143"/>
      <c r="P109" s="143"/>
      <c r="Q109" s="143"/>
      <c r="R109" s="143"/>
      <c r="S109" s="143"/>
      <c r="T109" s="143"/>
      <c r="U109" s="143"/>
    </row>
    <row r="110" spans="2:21" ht="16.2">
      <c r="B110" s="307"/>
      <c r="C110" s="469"/>
      <c r="D110" s="307"/>
      <c r="E110" s="300"/>
      <c r="F110" s="171" t="s">
        <v>323</v>
      </c>
      <c r="G110" s="143"/>
      <c r="H110" s="143"/>
      <c r="I110" s="143"/>
      <c r="J110" s="143"/>
      <c r="K110" s="143"/>
      <c r="L110" s="143"/>
      <c r="M110" s="143"/>
      <c r="N110" s="143"/>
      <c r="O110" s="143"/>
      <c r="P110" s="143"/>
      <c r="Q110" s="143"/>
      <c r="R110" s="143"/>
      <c r="S110" s="143"/>
      <c r="T110" s="143"/>
      <c r="U110" s="143"/>
    </row>
    <row r="111" spans="2:21" ht="16.2">
      <c r="B111" s="307"/>
      <c r="C111" s="469"/>
      <c r="D111" s="307"/>
      <c r="E111" s="300"/>
      <c r="F111" s="221" t="s">
        <v>546</v>
      </c>
      <c r="G111" s="143"/>
      <c r="H111" s="143"/>
      <c r="I111" s="143"/>
      <c r="J111" s="143"/>
      <c r="K111" s="143"/>
      <c r="L111" s="143"/>
      <c r="M111" s="143"/>
      <c r="N111" s="143"/>
      <c r="O111" s="143"/>
      <c r="P111" s="143"/>
      <c r="Q111" s="143"/>
      <c r="R111" s="143"/>
      <c r="S111" s="143"/>
      <c r="T111" s="143"/>
      <c r="U111" s="143"/>
    </row>
    <row r="112" spans="2:21" ht="16.2">
      <c r="B112" s="307"/>
      <c r="C112" s="469"/>
      <c r="D112" s="307"/>
      <c r="E112" s="300"/>
      <c r="F112" s="171" t="s">
        <v>324</v>
      </c>
      <c r="G112" s="143"/>
      <c r="H112" s="143"/>
      <c r="I112" s="143"/>
      <c r="J112" s="143"/>
      <c r="K112" s="143"/>
      <c r="L112" s="143"/>
      <c r="M112" s="143"/>
      <c r="N112" s="143"/>
      <c r="O112" s="143"/>
      <c r="P112" s="143"/>
      <c r="Q112" s="143"/>
      <c r="R112" s="143"/>
      <c r="S112" s="143"/>
      <c r="T112" s="143"/>
      <c r="U112" s="143"/>
    </row>
    <row r="113" spans="1:21" ht="16.2">
      <c r="B113" s="307"/>
      <c r="C113" s="469"/>
      <c r="D113" s="307"/>
      <c r="E113" s="300"/>
      <c r="F113" s="171" t="s">
        <v>330</v>
      </c>
      <c r="G113" s="143"/>
      <c r="H113" s="143"/>
      <c r="I113" s="143"/>
      <c r="J113" s="143"/>
      <c r="K113" s="143"/>
      <c r="L113" s="143"/>
      <c r="M113" s="143"/>
      <c r="N113" s="143"/>
      <c r="O113" s="143"/>
      <c r="P113" s="143"/>
      <c r="Q113" s="143"/>
      <c r="R113" s="143"/>
      <c r="S113" s="143"/>
      <c r="T113" s="143"/>
      <c r="U113" s="143"/>
    </row>
    <row r="114" spans="1:21" ht="16.2">
      <c r="B114" s="307"/>
      <c r="C114" s="469"/>
      <c r="D114" s="307"/>
      <c r="E114" s="301"/>
      <c r="F114" s="171" t="s">
        <v>322</v>
      </c>
      <c r="G114" s="143"/>
      <c r="H114" s="143"/>
      <c r="I114" s="143"/>
      <c r="J114" s="143"/>
      <c r="K114" s="143"/>
      <c r="L114" s="143"/>
      <c r="M114" s="143"/>
      <c r="N114" s="143"/>
      <c r="O114" s="143"/>
      <c r="P114" s="143"/>
      <c r="Q114" s="143"/>
      <c r="R114" s="143"/>
      <c r="S114" s="143"/>
      <c r="T114" s="143"/>
      <c r="U114" s="143"/>
    </row>
    <row r="115" spans="1:21" ht="16.5" customHeight="1">
      <c r="B115" s="307"/>
      <c r="C115" s="469"/>
      <c r="D115" s="307"/>
      <c r="E115" s="281" t="s">
        <v>325</v>
      </c>
      <c r="F115" s="282"/>
      <c r="G115" s="143"/>
      <c r="H115" s="143"/>
      <c r="I115" s="143"/>
      <c r="J115" s="143"/>
      <c r="K115" s="143"/>
      <c r="L115" s="143"/>
      <c r="M115" s="143"/>
      <c r="N115" s="143"/>
      <c r="O115" s="143"/>
      <c r="P115" s="143"/>
      <c r="Q115" s="143"/>
      <c r="R115" s="143"/>
      <c r="S115" s="143"/>
      <c r="T115" s="143"/>
      <c r="U115" s="143"/>
    </row>
    <row r="116" spans="1:21" ht="16.2" customHeight="1">
      <c r="B116" s="307"/>
      <c r="C116" s="470"/>
      <c r="D116" s="308"/>
      <c r="E116" s="472" t="s">
        <v>471</v>
      </c>
      <c r="F116" s="283"/>
      <c r="G116" s="143"/>
      <c r="H116" s="143"/>
      <c r="I116" s="143"/>
      <c r="J116" s="143"/>
      <c r="K116" s="143"/>
      <c r="L116" s="143"/>
      <c r="M116" s="143"/>
      <c r="N116" s="143"/>
      <c r="O116" s="143"/>
      <c r="P116" s="143"/>
      <c r="Q116" s="143"/>
      <c r="R116" s="143"/>
      <c r="S116" s="143"/>
      <c r="T116" s="143"/>
      <c r="U116" s="143"/>
    </row>
    <row r="117" spans="1:21" ht="16.2">
      <c r="B117" s="307"/>
      <c r="C117" s="384" t="s">
        <v>315</v>
      </c>
      <c r="D117" s="385"/>
      <c r="E117" s="385"/>
      <c r="F117" s="386"/>
      <c r="G117" s="66"/>
      <c r="H117" s="66"/>
      <c r="I117" s="66"/>
      <c r="J117" s="66"/>
      <c r="K117" s="66"/>
      <c r="L117" s="66"/>
      <c r="M117" s="66"/>
      <c r="N117" s="66"/>
      <c r="O117" s="66"/>
      <c r="P117" s="66"/>
      <c r="Q117" s="66"/>
      <c r="R117" s="66"/>
      <c r="S117" s="66"/>
      <c r="T117" s="66"/>
      <c r="U117" s="66"/>
    </row>
    <row r="118" spans="1:21" ht="16.2">
      <c r="B118" s="307"/>
      <c r="C118" s="384" t="s">
        <v>316</v>
      </c>
      <c r="D118" s="385"/>
      <c r="E118" s="385"/>
      <c r="F118" s="386"/>
      <c r="G118" s="67">
        <f t="shared" ref="G118:U118" si="10">SUM(G99:G117)</f>
        <v>0</v>
      </c>
      <c r="H118" s="67">
        <f t="shared" si="10"/>
        <v>0</v>
      </c>
      <c r="I118" s="67">
        <f t="shared" si="10"/>
        <v>0</v>
      </c>
      <c r="J118" s="67">
        <f t="shared" si="10"/>
        <v>0</v>
      </c>
      <c r="K118" s="67">
        <f t="shared" si="10"/>
        <v>0</v>
      </c>
      <c r="L118" s="67">
        <f t="shared" si="10"/>
        <v>0</v>
      </c>
      <c r="M118" s="67">
        <f t="shared" si="10"/>
        <v>0</v>
      </c>
      <c r="N118" s="67">
        <f t="shared" si="10"/>
        <v>0</v>
      </c>
      <c r="O118" s="67">
        <f t="shared" si="10"/>
        <v>0</v>
      </c>
      <c r="P118" s="67">
        <f t="shared" si="10"/>
        <v>0</v>
      </c>
      <c r="Q118" s="67">
        <f t="shared" si="10"/>
        <v>0</v>
      </c>
      <c r="R118" s="67">
        <f t="shared" si="10"/>
        <v>0</v>
      </c>
      <c r="S118" s="67">
        <f t="shared" si="10"/>
        <v>0</v>
      </c>
      <c r="T118" s="67">
        <f t="shared" si="10"/>
        <v>0</v>
      </c>
      <c r="U118" s="67">
        <f t="shared" si="10"/>
        <v>0</v>
      </c>
    </row>
    <row r="119" spans="1:21" ht="16.2">
      <c r="B119" s="307"/>
      <c r="C119" s="384" t="s">
        <v>317</v>
      </c>
      <c r="D119" s="385"/>
      <c r="E119" s="385"/>
      <c r="F119" s="386"/>
      <c r="G119" s="66"/>
      <c r="H119" s="66"/>
      <c r="I119" s="66"/>
      <c r="J119" s="66"/>
      <c r="K119" s="66"/>
      <c r="L119" s="66"/>
      <c r="M119" s="66"/>
      <c r="N119" s="66"/>
      <c r="O119" s="66"/>
      <c r="P119" s="66"/>
      <c r="Q119" s="66"/>
      <c r="R119" s="66"/>
      <c r="S119" s="66"/>
      <c r="T119" s="66"/>
      <c r="U119" s="66"/>
    </row>
    <row r="120" spans="1:21" ht="16.2">
      <c r="B120" s="308"/>
      <c r="C120" s="384" t="s">
        <v>318</v>
      </c>
      <c r="D120" s="385"/>
      <c r="E120" s="385"/>
      <c r="F120" s="386"/>
      <c r="G120" s="67">
        <f>G118+G119</f>
        <v>0</v>
      </c>
      <c r="H120" s="67">
        <f t="shared" ref="H120:U120" si="11">H118+H119</f>
        <v>0</v>
      </c>
      <c r="I120" s="67">
        <f t="shared" si="11"/>
        <v>0</v>
      </c>
      <c r="J120" s="67">
        <f t="shared" si="11"/>
        <v>0</v>
      </c>
      <c r="K120" s="67">
        <f t="shared" si="11"/>
        <v>0</v>
      </c>
      <c r="L120" s="67">
        <f t="shared" si="11"/>
        <v>0</v>
      </c>
      <c r="M120" s="67">
        <f t="shared" si="11"/>
        <v>0</v>
      </c>
      <c r="N120" s="67">
        <f t="shared" si="11"/>
        <v>0</v>
      </c>
      <c r="O120" s="67">
        <f t="shared" si="11"/>
        <v>0</v>
      </c>
      <c r="P120" s="67">
        <f t="shared" si="11"/>
        <v>0</v>
      </c>
      <c r="Q120" s="67">
        <f t="shared" si="11"/>
        <v>0</v>
      </c>
      <c r="R120" s="67">
        <f t="shared" si="11"/>
        <v>0</v>
      </c>
      <c r="S120" s="67">
        <f t="shared" si="11"/>
        <v>0</v>
      </c>
      <c r="T120" s="67">
        <f t="shared" si="11"/>
        <v>0</v>
      </c>
      <c r="U120" s="67">
        <f t="shared" si="11"/>
        <v>0</v>
      </c>
    </row>
    <row r="121" spans="1:21">
      <c r="B121" s="111"/>
      <c r="C121" s="183"/>
      <c r="D121" s="183"/>
      <c r="E121" s="183"/>
      <c r="F121" s="183"/>
      <c r="G121" s="57"/>
      <c r="H121" s="57"/>
      <c r="I121" s="57"/>
      <c r="J121" s="57"/>
      <c r="K121" s="57"/>
      <c r="L121" s="57"/>
      <c r="M121" s="57"/>
      <c r="N121" s="57"/>
      <c r="O121" s="57"/>
      <c r="P121" s="57"/>
      <c r="Q121" s="57"/>
      <c r="R121" s="57"/>
      <c r="S121" s="57"/>
      <c r="T121" s="57"/>
      <c r="U121" s="57"/>
    </row>
    <row r="122" spans="1:21" s="226" customFormat="1" ht="16.2">
      <c r="A122" s="95" t="s">
        <v>494</v>
      </c>
    </row>
    <row r="123" spans="1:21" s="226" customFormat="1" ht="16.2">
      <c r="B123" s="227" t="s">
        <v>495</v>
      </c>
      <c r="C123" s="476"/>
      <c r="D123" s="477"/>
      <c r="E123" s="477"/>
      <c r="F123" s="478"/>
      <c r="G123" s="228" t="s">
        <v>496</v>
      </c>
      <c r="H123" s="228" t="s">
        <v>497</v>
      </c>
      <c r="I123" s="228" t="s">
        <v>498</v>
      </c>
      <c r="J123" s="228" t="s">
        <v>499</v>
      </c>
      <c r="K123" s="228" t="s">
        <v>500</v>
      </c>
      <c r="L123" s="228" t="s">
        <v>501</v>
      </c>
      <c r="M123" s="228" t="s">
        <v>502</v>
      </c>
      <c r="N123" s="228" t="s">
        <v>503</v>
      </c>
      <c r="O123" s="228" t="s">
        <v>504</v>
      </c>
      <c r="P123" s="228" t="s">
        <v>505</v>
      </c>
      <c r="Q123" s="228" t="s">
        <v>506</v>
      </c>
      <c r="R123" s="228" t="s">
        <v>507</v>
      </c>
      <c r="S123" s="228" t="s">
        <v>508</v>
      </c>
      <c r="T123" s="228" t="s">
        <v>509</v>
      </c>
      <c r="U123" s="228" t="s">
        <v>510</v>
      </c>
    </row>
    <row r="124" spans="1:21" s="226" customFormat="1" ht="16.5" customHeight="1">
      <c r="B124" s="453" t="s">
        <v>511</v>
      </c>
      <c r="C124" s="450" t="s">
        <v>512</v>
      </c>
      <c r="D124" s="453" t="s">
        <v>513</v>
      </c>
      <c r="E124" s="455" t="s">
        <v>514</v>
      </c>
      <c r="F124" s="456"/>
      <c r="G124" s="143"/>
      <c r="H124" s="143"/>
      <c r="I124" s="143"/>
      <c r="J124" s="143"/>
      <c r="K124" s="143"/>
      <c r="L124" s="143"/>
      <c r="M124" s="143"/>
      <c r="N124" s="143"/>
      <c r="O124" s="143"/>
      <c r="P124" s="143"/>
      <c r="Q124" s="143"/>
      <c r="R124" s="143"/>
      <c r="S124" s="143"/>
      <c r="T124" s="143"/>
      <c r="U124" s="143"/>
    </row>
    <row r="125" spans="1:21" s="226" customFormat="1" ht="16.5" customHeight="1">
      <c r="B125" s="454"/>
      <c r="C125" s="451"/>
      <c r="D125" s="454"/>
      <c r="E125" s="457" t="s">
        <v>515</v>
      </c>
      <c r="F125" s="229" t="s">
        <v>516</v>
      </c>
      <c r="G125" s="172"/>
      <c r="H125" s="172"/>
      <c r="I125" s="143"/>
      <c r="J125" s="143"/>
      <c r="K125" s="143"/>
      <c r="L125" s="143"/>
      <c r="M125" s="143"/>
      <c r="N125" s="143"/>
      <c r="O125" s="143"/>
      <c r="P125" s="143"/>
      <c r="Q125" s="143"/>
      <c r="R125" s="143"/>
      <c r="S125" s="143"/>
      <c r="T125" s="143"/>
      <c r="U125" s="143"/>
    </row>
    <row r="126" spans="1:21" s="226" customFormat="1" ht="16.2">
      <c r="B126" s="454"/>
      <c r="C126" s="451"/>
      <c r="D126" s="454"/>
      <c r="E126" s="458"/>
      <c r="F126" s="229" t="s">
        <v>517</v>
      </c>
      <c r="G126" s="173"/>
      <c r="H126" s="173"/>
      <c r="I126" s="143"/>
      <c r="J126" s="143"/>
      <c r="K126" s="143"/>
      <c r="L126" s="143"/>
      <c r="M126" s="143"/>
      <c r="N126" s="143"/>
      <c r="O126" s="143"/>
      <c r="P126" s="143"/>
      <c r="Q126" s="143"/>
      <c r="R126" s="143"/>
      <c r="S126" s="143"/>
      <c r="T126" s="143"/>
      <c r="U126" s="143"/>
    </row>
    <row r="127" spans="1:21" s="226" customFormat="1" ht="16.2">
      <c r="B127" s="454"/>
      <c r="C127" s="451"/>
      <c r="D127" s="454"/>
      <c r="E127" s="458"/>
      <c r="F127" s="229" t="s">
        <v>518</v>
      </c>
      <c r="G127" s="174"/>
      <c r="H127" s="174"/>
      <c r="I127" s="143"/>
      <c r="J127" s="143"/>
      <c r="K127" s="143"/>
      <c r="L127" s="143"/>
      <c r="M127" s="143"/>
      <c r="N127" s="143"/>
      <c r="O127" s="143"/>
      <c r="P127" s="143"/>
      <c r="Q127" s="143"/>
      <c r="R127" s="143"/>
      <c r="S127" s="143"/>
      <c r="T127" s="143"/>
      <c r="U127" s="143"/>
    </row>
    <row r="128" spans="1:21" s="226" customFormat="1" ht="16.2">
      <c r="B128" s="454"/>
      <c r="C128" s="451"/>
      <c r="D128" s="454"/>
      <c r="E128" s="459"/>
      <c r="F128" s="229" t="s">
        <v>519</v>
      </c>
      <c r="G128" s="174"/>
      <c r="H128" s="174"/>
      <c r="I128" s="143"/>
      <c r="J128" s="143"/>
      <c r="K128" s="143"/>
      <c r="L128" s="143"/>
      <c r="M128" s="143"/>
      <c r="N128" s="143"/>
      <c r="O128" s="143"/>
      <c r="P128" s="143"/>
      <c r="Q128" s="143"/>
      <c r="R128" s="143"/>
      <c r="S128" s="143"/>
      <c r="T128" s="143"/>
      <c r="U128" s="143"/>
    </row>
    <row r="129" spans="2:21" s="226" customFormat="1" ht="16.2" customHeight="1">
      <c r="B129" s="454"/>
      <c r="C129" s="451"/>
      <c r="D129" s="454"/>
      <c r="E129" s="455" t="s">
        <v>520</v>
      </c>
      <c r="F129" s="456"/>
      <c r="G129" s="174"/>
      <c r="H129" s="174"/>
      <c r="I129" s="143"/>
      <c r="J129" s="143"/>
      <c r="K129" s="143"/>
      <c r="L129" s="143"/>
      <c r="M129" s="143"/>
      <c r="N129" s="143"/>
      <c r="O129" s="143"/>
      <c r="P129" s="143"/>
      <c r="Q129" s="143"/>
      <c r="R129" s="143"/>
      <c r="S129" s="143"/>
      <c r="T129" s="143"/>
      <c r="U129" s="143"/>
    </row>
    <row r="130" spans="2:21" s="226" customFormat="1" ht="16.2" customHeight="1">
      <c r="B130" s="454"/>
      <c r="C130" s="451"/>
      <c r="D130" s="454"/>
      <c r="E130" s="455" t="s">
        <v>521</v>
      </c>
      <c r="F130" s="456"/>
      <c r="G130" s="143"/>
      <c r="H130" s="143"/>
      <c r="I130" s="143"/>
      <c r="J130" s="143"/>
      <c r="K130" s="143"/>
      <c r="L130" s="143"/>
      <c r="M130" s="143"/>
      <c r="N130" s="143"/>
      <c r="O130" s="143"/>
      <c r="P130" s="143"/>
      <c r="Q130" s="143"/>
      <c r="R130" s="143"/>
      <c r="S130" s="143"/>
      <c r="T130" s="143"/>
      <c r="U130" s="143"/>
    </row>
    <row r="131" spans="2:21" s="226" customFormat="1" ht="16.2">
      <c r="B131" s="454"/>
      <c r="C131" s="451"/>
      <c r="D131" s="453" t="s">
        <v>522</v>
      </c>
      <c r="E131" s="461" t="s">
        <v>523</v>
      </c>
      <c r="F131" s="230" t="s">
        <v>540</v>
      </c>
      <c r="G131" s="143"/>
      <c r="H131" s="143"/>
      <c r="I131" s="143"/>
      <c r="J131" s="143"/>
      <c r="K131" s="143"/>
      <c r="L131" s="143"/>
      <c r="M131" s="143"/>
      <c r="N131" s="143"/>
      <c r="O131" s="143"/>
      <c r="P131" s="143"/>
      <c r="Q131" s="143"/>
      <c r="R131" s="143"/>
      <c r="S131" s="143"/>
      <c r="T131" s="143"/>
      <c r="U131" s="143"/>
    </row>
    <row r="132" spans="2:21" s="226" customFormat="1" ht="16.2">
      <c r="B132" s="454"/>
      <c r="C132" s="451"/>
      <c r="D132" s="454"/>
      <c r="E132" s="462"/>
      <c r="F132" s="227" t="s">
        <v>541</v>
      </c>
      <c r="G132" s="143"/>
      <c r="H132" s="143"/>
      <c r="I132" s="143"/>
      <c r="J132" s="143"/>
      <c r="K132" s="143"/>
      <c r="L132" s="143"/>
      <c r="M132" s="143"/>
      <c r="N132" s="143"/>
      <c r="O132" s="143"/>
      <c r="P132" s="143"/>
      <c r="Q132" s="143"/>
      <c r="R132" s="143"/>
      <c r="S132" s="143"/>
      <c r="T132" s="143"/>
      <c r="U132" s="143"/>
    </row>
    <row r="133" spans="2:21" s="226" customFormat="1" ht="16.2">
      <c r="B133" s="454"/>
      <c r="C133" s="451"/>
      <c r="D133" s="454"/>
      <c r="E133" s="462"/>
      <c r="F133" s="230" t="s">
        <v>539</v>
      </c>
      <c r="G133" s="143"/>
      <c r="H133" s="143"/>
      <c r="I133" s="143"/>
      <c r="J133" s="143"/>
      <c r="K133" s="143"/>
      <c r="L133" s="143"/>
      <c r="M133" s="143"/>
      <c r="N133" s="143"/>
      <c r="O133" s="143"/>
      <c r="P133" s="143"/>
      <c r="Q133" s="143"/>
      <c r="R133" s="143"/>
      <c r="S133" s="143"/>
      <c r="T133" s="143"/>
      <c r="U133" s="143"/>
    </row>
    <row r="134" spans="2:21" s="226" customFormat="1" ht="16.2">
      <c r="B134" s="454"/>
      <c r="C134" s="451"/>
      <c r="D134" s="454"/>
      <c r="E134" s="462"/>
      <c r="F134" s="230" t="s">
        <v>538</v>
      </c>
      <c r="G134" s="143"/>
      <c r="H134" s="143"/>
      <c r="I134" s="143"/>
      <c r="J134" s="143"/>
      <c r="K134" s="143"/>
      <c r="L134" s="143"/>
      <c r="M134" s="143"/>
      <c r="N134" s="143"/>
      <c r="O134" s="143"/>
      <c r="P134" s="143"/>
      <c r="Q134" s="143"/>
      <c r="R134" s="143"/>
      <c r="S134" s="143"/>
      <c r="T134" s="143"/>
      <c r="U134" s="143"/>
    </row>
    <row r="135" spans="2:21" s="226" customFormat="1" ht="16.2">
      <c r="B135" s="454"/>
      <c r="C135" s="451"/>
      <c r="D135" s="454"/>
      <c r="E135" s="463"/>
      <c r="F135" s="231" t="s">
        <v>524</v>
      </c>
      <c r="G135" s="143"/>
      <c r="H135" s="143"/>
      <c r="I135" s="143"/>
      <c r="J135" s="143"/>
      <c r="K135" s="143"/>
      <c r="L135" s="143"/>
      <c r="M135" s="143"/>
      <c r="N135" s="143"/>
      <c r="O135" s="143"/>
      <c r="P135" s="143"/>
      <c r="Q135" s="143"/>
      <c r="R135" s="143"/>
      <c r="S135" s="143"/>
      <c r="T135" s="143"/>
      <c r="U135" s="143"/>
    </row>
    <row r="136" spans="2:21" s="226" customFormat="1" ht="16.5" customHeight="1">
      <c r="B136" s="454"/>
      <c r="C136" s="451"/>
      <c r="D136" s="454"/>
      <c r="E136" s="461" t="s">
        <v>525</v>
      </c>
      <c r="F136" s="229" t="s">
        <v>526</v>
      </c>
      <c r="G136" s="143"/>
      <c r="H136" s="143"/>
      <c r="I136" s="143"/>
      <c r="J136" s="143"/>
      <c r="K136" s="143"/>
      <c r="L136" s="143"/>
      <c r="M136" s="143"/>
      <c r="N136" s="143"/>
      <c r="O136" s="143"/>
      <c r="P136" s="143"/>
      <c r="Q136" s="143"/>
      <c r="R136" s="143"/>
      <c r="S136" s="143"/>
      <c r="T136" s="143"/>
      <c r="U136" s="143"/>
    </row>
    <row r="137" spans="2:21" s="226" customFormat="1" ht="16.2">
      <c r="B137" s="454"/>
      <c r="C137" s="451"/>
      <c r="D137" s="454"/>
      <c r="E137" s="462"/>
      <c r="F137" s="229" t="s">
        <v>527</v>
      </c>
      <c r="G137" s="143"/>
      <c r="H137" s="143"/>
      <c r="I137" s="143"/>
      <c r="J137" s="143"/>
      <c r="K137" s="143"/>
      <c r="L137" s="143"/>
      <c r="M137" s="143"/>
      <c r="N137" s="143"/>
      <c r="O137" s="143"/>
      <c r="P137" s="143"/>
      <c r="Q137" s="143"/>
      <c r="R137" s="143"/>
      <c r="S137" s="143"/>
      <c r="T137" s="143"/>
      <c r="U137" s="143"/>
    </row>
    <row r="138" spans="2:21" s="226" customFormat="1" ht="16.2">
      <c r="B138" s="454"/>
      <c r="C138" s="451"/>
      <c r="D138" s="454"/>
      <c r="E138" s="462"/>
      <c r="F138" s="278" t="s">
        <v>546</v>
      </c>
      <c r="G138" s="143"/>
      <c r="H138" s="143"/>
      <c r="I138" s="143"/>
      <c r="J138" s="143"/>
      <c r="K138" s="143"/>
      <c r="L138" s="143"/>
      <c r="M138" s="143"/>
      <c r="N138" s="143"/>
      <c r="O138" s="143"/>
      <c r="P138" s="143"/>
      <c r="Q138" s="143"/>
      <c r="R138" s="143"/>
      <c r="S138" s="143"/>
      <c r="T138" s="143"/>
      <c r="U138" s="143"/>
    </row>
    <row r="139" spans="2:21" s="226" customFormat="1" ht="16.5" customHeight="1">
      <c r="B139" s="454"/>
      <c r="C139" s="451"/>
      <c r="D139" s="454"/>
      <c r="E139" s="462"/>
      <c r="F139" s="229" t="s">
        <v>528</v>
      </c>
      <c r="G139" s="143"/>
      <c r="H139" s="143"/>
      <c r="I139" s="143"/>
      <c r="J139" s="143"/>
      <c r="K139" s="143"/>
      <c r="L139" s="143"/>
      <c r="M139" s="143"/>
      <c r="N139" s="143"/>
      <c r="O139" s="143"/>
      <c r="P139" s="143"/>
      <c r="Q139" s="143"/>
      <c r="R139" s="143"/>
      <c r="S139" s="143"/>
      <c r="T139" s="143"/>
      <c r="U139" s="143"/>
    </row>
    <row r="140" spans="2:21" s="226" customFormat="1" ht="16.2">
      <c r="B140" s="454"/>
      <c r="C140" s="451"/>
      <c r="D140" s="454"/>
      <c r="E140" s="463"/>
      <c r="F140" s="229" t="s">
        <v>524</v>
      </c>
      <c r="G140" s="143"/>
      <c r="H140" s="143"/>
      <c r="I140" s="143"/>
      <c r="J140" s="143"/>
      <c r="K140" s="143"/>
      <c r="L140" s="143"/>
      <c r="M140" s="143"/>
      <c r="N140" s="143"/>
      <c r="O140" s="143"/>
      <c r="P140" s="143"/>
      <c r="Q140" s="143"/>
      <c r="R140" s="143"/>
      <c r="S140" s="143"/>
      <c r="T140" s="143"/>
      <c r="U140" s="143"/>
    </row>
    <row r="141" spans="2:21" s="226" customFormat="1" ht="16.5" customHeight="1">
      <c r="B141" s="454"/>
      <c r="C141" s="451"/>
      <c r="D141" s="454"/>
      <c r="E141" s="464" t="s">
        <v>529</v>
      </c>
      <c r="F141" s="465"/>
      <c r="G141" s="143"/>
      <c r="H141" s="143"/>
      <c r="I141" s="143"/>
      <c r="J141" s="143"/>
      <c r="K141" s="143"/>
      <c r="L141" s="143"/>
      <c r="M141" s="143"/>
      <c r="N141" s="143"/>
      <c r="O141" s="143"/>
      <c r="P141" s="143"/>
      <c r="Q141" s="143"/>
      <c r="R141" s="143"/>
      <c r="S141" s="143"/>
      <c r="T141" s="143"/>
      <c r="U141" s="143"/>
    </row>
    <row r="142" spans="2:21" s="226" customFormat="1">
      <c r="B142" s="454"/>
      <c r="C142" s="452"/>
      <c r="D142" s="460"/>
      <c r="E142" s="464" t="s">
        <v>530</v>
      </c>
      <c r="F142" s="466"/>
      <c r="G142" s="143"/>
      <c r="H142" s="143"/>
      <c r="I142" s="143"/>
      <c r="J142" s="143"/>
      <c r="K142" s="143"/>
      <c r="L142" s="143"/>
      <c r="M142" s="143"/>
      <c r="N142" s="143"/>
      <c r="O142" s="143"/>
      <c r="P142" s="143"/>
      <c r="Q142" s="143"/>
      <c r="R142" s="143"/>
      <c r="S142" s="143"/>
      <c r="T142" s="143"/>
      <c r="U142" s="143"/>
    </row>
    <row r="143" spans="2:21" s="226" customFormat="1" ht="16.2">
      <c r="B143" s="454"/>
      <c r="C143" s="447" t="s">
        <v>531</v>
      </c>
      <c r="D143" s="448"/>
      <c r="E143" s="448"/>
      <c r="F143" s="449"/>
      <c r="G143" s="66"/>
      <c r="H143" s="66"/>
      <c r="I143" s="66"/>
      <c r="J143" s="66"/>
      <c r="K143" s="66"/>
      <c r="L143" s="66"/>
      <c r="M143" s="66"/>
      <c r="N143" s="66"/>
      <c r="O143" s="66"/>
      <c r="P143" s="66"/>
      <c r="Q143" s="66"/>
      <c r="R143" s="66"/>
      <c r="S143" s="66"/>
      <c r="T143" s="66"/>
      <c r="U143" s="66"/>
    </row>
    <row r="144" spans="2:21" s="226" customFormat="1" ht="16.2">
      <c r="B144" s="454"/>
      <c r="C144" s="447" t="s">
        <v>532</v>
      </c>
      <c r="D144" s="448"/>
      <c r="E144" s="448"/>
      <c r="F144" s="449"/>
      <c r="G144" s="67">
        <f t="shared" ref="G144:U144" si="12">SUM(G124:G143)</f>
        <v>0</v>
      </c>
      <c r="H144" s="67">
        <f t="shared" si="12"/>
        <v>0</v>
      </c>
      <c r="I144" s="67">
        <f t="shared" si="12"/>
        <v>0</v>
      </c>
      <c r="J144" s="67">
        <f t="shared" si="12"/>
        <v>0</v>
      </c>
      <c r="K144" s="67">
        <f t="shared" si="12"/>
        <v>0</v>
      </c>
      <c r="L144" s="67">
        <f t="shared" si="12"/>
        <v>0</v>
      </c>
      <c r="M144" s="67">
        <f t="shared" si="12"/>
        <v>0</v>
      </c>
      <c r="N144" s="67">
        <f t="shared" si="12"/>
        <v>0</v>
      </c>
      <c r="O144" s="67">
        <f t="shared" si="12"/>
        <v>0</v>
      </c>
      <c r="P144" s="67">
        <f t="shared" si="12"/>
        <v>0</v>
      </c>
      <c r="Q144" s="67">
        <f t="shared" si="12"/>
        <v>0</v>
      </c>
      <c r="R144" s="67">
        <f t="shared" si="12"/>
        <v>0</v>
      </c>
      <c r="S144" s="67">
        <f t="shared" si="12"/>
        <v>0</v>
      </c>
      <c r="T144" s="67">
        <f t="shared" si="12"/>
        <v>0</v>
      </c>
      <c r="U144" s="67">
        <f t="shared" si="12"/>
        <v>0</v>
      </c>
    </row>
    <row r="145" spans="2:21" s="226" customFormat="1" ht="16.2">
      <c r="B145" s="454"/>
      <c r="C145" s="447" t="s">
        <v>533</v>
      </c>
      <c r="D145" s="448"/>
      <c r="E145" s="448"/>
      <c r="F145" s="449"/>
      <c r="G145" s="66"/>
      <c r="H145" s="66"/>
      <c r="I145" s="66"/>
      <c r="J145" s="66"/>
      <c r="K145" s="66"/>
      <c r="L145" s="66"/>
      <c r="M145" s="66"/>
      <c r="N145" s="66"/>
      <c r="O145" s="66"/>
      <c r="P145" s="66"/>
      <c r="Q145" s="66"/>
      <c r="R145" s="66"/>
      <c r="S145" s="66"/>
      <c r="T145" s="66"/>
      <c r="U145" s="66"/>
    </row>
    <row r="146" spans="2:21" s="226" customFormat="1" ht="16.2">
      <c r="B146" s="460"/>
      <c r="C146" s="447" t="s">
        <v>534</v>
      </c>
      <c r="D146" s="448"/>
      <c r="E146" s="448"/>
      <c r="F146" s="449"/>
      <c r="G146" s="67">
        <f>G144+G145</f>
        <v>0</v>
      </c>
      <c r="H146" s="67">
        <f t="shared" ref="H146:U146" si="13">H144+H145</f>
        <v>0</v>
      </c>
      <c r="I146" s="67">
        <f t="shared" si="13"/>
        <v>0</v>
      </c>
      <c r="J146" s="67">
        <f t="shared" si="13"/>
        <v>0</v>
      </c>
      <c r="K146" s="67">
        <f t="shared" si="13"/>
        <v>0</v>
      </c>
      <c r="L146" s="67">
        <f t="shared" si="13"/>
        <v>0</v>
      </c>
      <c r="M146" s="67">
        <f t="shared" si="13"/>
        <v>0</v>
      </c>
      <c r="N146" s="67">
        <f t="shared" si="13"/>
        <v>0</v>
      </c>
      <c r="O146" s="67">
        <f t="shared" si="13"/>
        <v>0</v>
      </c>
      <c r="P146" s="67">
        <f t="shared" si="13"/>
        <v>0</v>
      </c>
      <c r="Q146" s="67">
        <f t="shared" si="13"/>
        <v>0</v>
      </c>
      <c r="R146" s="67">
        <f t="shared" si="13"/>
        <v>0</v>
      </c>
      <c r="S146" s="67">
        <f t="shared" si="13"/>
        <v>0</v>
      </c>
      <c r="T146" s="67">
        <f t="shared" si="13"/>
        <v>0</v>
      </c>
      <c r="U146" s="67">
        <f t="shared" si="13"/>
        <v>0</v>
      </c>
    </row>
    <row r="147" spans="2:21" s="226" customFormat="1" ht="16.5" customHeight="1">
      <c r="B147" s="453" t="s">
        <v>535</v>
      </c>
      <c r="C147" s="450" t="s">
        <v>512</v>
      </c>
      <c r="D147" s="453" t="s">
        <v>513</v>
      </c>
      <c r="E147" s="455" t="s">
        <v>514</v>
      </c>
      <c r="F147" s="456"/>
      <c r="G147" s="143"/>
      <c r="H147" s="143"/>
      <c r="I147" s="143"/>
      <c r="J147" s="143"/>
      <c r="K147" s="143"/>
      <c r="L147" s="143"/>
      <c r="M147" s="143"/>
      <c r="N147" s="143"/>
      <c r="O147" s="143"/>
      <c r="P147" s="143"/>
      <c r="Q147" s="143"/>
      <c r="R147" s="143"/>
      <c r="S147" s="143"/>
      <c r="T147" s="143"/>
      <c r="U147" s="143"/>
    </row>
    <row r="148" spans="2:21" s="226" customFormat="1" ht="16.5" customHeight="1">
      <c r="B148" s="454"/>
      <c r="C148" s="451"/>
      <c r="D148" s="454"/>
      <c r="E148" s="457" t="s">
        <v>515</v>
      </c>
      <c r="F148" s="229" t="s">
        <v>516</v>
      </c>
      <c r="G148" s="172"/>
      <c r="H148" s="172"/>
      <c r="I148" s="143"/>
      <c r="J148" s="143"/>
      <c r="K148" s="143"/>
      <c r="L148" s="143"/>
      <c r="M148" s="143"/>
      <c r="N148" s="143"/>
      <c r="O148" s="143"/>
      <c r="P148" s="143"/>
      <c r="Q148" s="143"/>
      <c r="R148" s="143"/>
      <c r="S148" s="143"/>
      <c r="T148" s="143"/>
      <c r="U148" s="143"/>
    </row>
    <row r="149" spans="2:21" s="226" customFormat="1" ht="16.2">
      <c r="B149" s="454"/>
      <c r="C149" s="451"/>
      <c r="D149" s="454"/>
      <c r="E149" s="458"/>
      <c r="F149" s="229" t="s">
        <v>517</v>
      </c>
      <c r="G149" s="173"/>
      <c r="H149" s="173"/>
      <c r="I149" s="143"/>
      <c r="J149" s="143"/>
      <c r="K149" s="143"/>
      <c r="L149" s="143"/>
      <c r="M149" s="143"/>
      <c r="N149" s="143"/>
      <c r="O149" s="143"/>
      <c r="P149" s="143"/>
      <c r="Q149" s="143"/>
      <c r="R149" s="143"/>
      <c r="S149" s="143"/>
      <c r="T149" s="143"/>
      <c r="U149" s="143"/>
    </row>
    <row r="150" spans="2:21" s="226" customFormat="1" ht="16.2">
      <c r="B150" s="454"/>
      <c r="C150" s="451"/>
      <c r="D150" s="454"/>
      <c r="E150" s="458"/>
      <c r="F150" s="229" t="s">
        <v>518</v>
      </c>
      <c r="G150" s="174"/>
      <c r="H150" s="174"/>
      <c r="I150" s="143"/>
      <c r="J150" s="143"/>
      <c r="K150" s="143"/>
      <c r="L150" s="143"/>
      <c r="M150" s="143"/>
      <c r="N150" s="143"/>
      <c r="O150" s="143"/>
      <c r="P150" s="143"/>
      <c r="Q150" s="143"/>
      <c r="R150" s="143"/>
      <c r="S150" s="143"/>
      <c r="T150" s="143"/>
      <c r="U150" s="143"/>
    </row>
    <row r="151" spans="2:21" s="226" customFormat="1" ht="16.2">
      <c r="B151" s="454"/>
      <c r="C151" s="451"/>
      <c r="D151" s="454"/>
      <c r="E151" s="459"/>
      <c r="F151" s="229" t="s">
        <v>519</v>
      </c>
      <c r="G151" s="174"/>
      <c r="H151" s="174"/>
      <c r="I151" s="143"/>
      <c r="J151" s="143"/>
      <c r="K151" s="143"/>
      <c r="L151" s="143"/>
      <c r="M151" s="143"/>
      <c r="N151" s="143"/>
      <c r="O151" s="143"/>
      <c r="P151" s="143"/>
      <c r="Q151" s="143"/>
      <c r="R151" s="143"/>
      <c r="S151" s="143"/>
      <c r="T151" s="143"/>
      <c r="U151" s="143"/>
    </row>
    <row r="152" spans="2:21" s="226" customFormat="1">
      <c r="B152" s="454"/>
      <c r="C152" s="451"/>
      <c r="D152" s="454"/>
      <c r="E152" s="455" t="s">
        <v>520</v>
      </c>
      <c r="F152" s="456"/>
      <c r="G152" s="174"/>
      <c r="H152" s="174"/>
      <c r="I152" s="143"/>
      <c r="J152" s="143"/>
      <c r="K152" s="143"/>
      <c r="L152" s="143"/>
      <c r="M152" s="143"/>
      <c r="N152" s="143"/>
      <c r="O152" s="143"/>
      <c r="P152" s="143"/>
      <c r="Q152" s="143"/>
      <c r="R152" s="143"/>
      <c r="S152" s="143"/>
      <c r="T152" s="143"/>
      <c r="U152" s="143"/>
    </row>
    <row r="153" spans="2:21" s="226" customFormat="1">
      <c r="B153" s="454"/>
      <c r="C153" s="451"/>
      <c r="D153" s="454"/>
      <c r="E153" s="455" t="s">
        <v>521</v>
      </c>
      <c r="F153" s="456"/>
      <c r="G153" s="143"/>
      <c r="H153" s="143"/>
      <c r="I153" s="143"/>
      <c r="J153" s="143"/>
      <c r="K153" s="143"/>
      <c r="L153" s="143"/>
      <c r="M153" s="143"/>
      <c r="N153" s="143"/>
      <c r="O153" s="143"/>
      <c r="P153" s="143"/>
      <c r="Q153" s="143"/>
      <c r="R153" s="143"/>
      <c r="S153" s="143"/>
      <c r="T153" s="143"/>
      <c r="U153" s="143"/>
    </row>
    <row r="154" spans="2:21" s="226" customFormat="1" ht="16.2" customHeight="1">
      <c r="B154" s="454"/>
      <c r="C154" s="451"/>
      <c r="D154" s="453" t="s">
        <v>522</v>
      </c>
      <c r="E154" s="461" t="s">
        <v>523</v>
      </c>
      <c r="F154" s="230" t="s">
        <v>540</v>
      </c>
      <c r="G154" s="143"/>
      <c r="H154" s="143"/>
      <c r="I154" s="143"/>
      <c r="J154" s="143"/>
      <c r="K154" s="143"/>
      <c r="L154" s="143"/>
      <c r="M154" s="143"/>
      <c r="N154" s="143"/>
      <c r="O154" s="143"/>
      <c r="P154" s="143"/>
      <c r="Q154" s="143"/>
      <c r="R154" s="143"/>
      <c r="S154" s="143"/>
      <c r="T154" s="143"/>
      <c r="U154" s="143"/>
    </row>
    <row r="155" spans="2:21" s="226" customFormat="1" ht="16.2">
      <c r="B155" s="454"/>
      <c r="C155" s="451"/>
      <c r="D155" s="454"/>
      <c r="E155" s="462"/>
      <c r="F155" s="227" t="s">
        <v>541</v>
      </c>
      <c r="G155" s="143"/>
      <c r="H155" s="143"/>
      <c r="I155" s="143"/>
      <c r="J155" s="143"/>
      <c r="K155" s="143"/>
      <c r="L155" s="143"/>
      <c r="M155" s="143"/>
      <c r="N155" s="143"/>
      <c r="O155" s="143"/>
      <c r="P155" s="143"/>
      <c r="Q155" s="143"/>
      <c r="R155" s="143"/>
      <c r="S155" s="143"/>
      <c r="T155" s="143"/>
      <c r="U155" s="143"/>
    </row>
    <row r="156" spans="2:21" s="226" customFormat="1" ht="16.2">
      <c r="B156" s="454"/>
      <c r="C156" s="451"/>
      <c r="D156" s="454"/>
      <c r="E156" s="462"/>
      <c r="F156" s="230" t="s">
        <v>539</v>
      </c>
      <c r="G156" s="143"/>
      <c r="H156" s="143"/>
      <c r="I156" s="143"/>
      <c r="J156" s="143"/>
      <c r="K156" s="143"/>
      <c r="L156" s="143"/>
      <c r="M156" s="143"/>
      <c r="N156" s="143"/>
      <c r="O156" s="143"/>
      <c r="P156" s="143"/>
      <c r="Q156" s="143"/>
      <c r="R156" s="143"/>
      <c r="S156" s="143"/>
      <c r="T156" s="143"/>
      <c r="U156" s="143"/>
    </row>
    <row r="157" spans="2:21" s="226" customFormat="1" ht="16.2">
      <c r="B157" s="454"/>
      <c r="C157" s="451"/>
      <c r="D157" s="454"/>
      <c r="E157" s="462"/>
      <c r="F157" s="230" t="s">
        <v>538</v>
      </c>
      <c r="G157" s="143"/>
      <c r="H157" s="143"/>
      <c r="I157" s="143"/>
      <c r="J157" s="143"/>
      <c r="K157" s="143"/>
      <c r="L157" s="143"/>
      <c r="M157" s="143"/>
      <c r="N157" s="143"/>
      <c r="O157" s="143"/>
      <c r="P157" s="143"/>
      <c r="Q157" s="143"/>
      <c r="R157" s="143"/>
      <c r="S157" s="143"/>
      <c r="T157" s="143"/>
      <c r="U157" s="143"/>
    </row>
    <row r="158" spans="2:21" s="226" customFormat="1" ht="16.2">
      <c r="B158" s="454"/>
      <c r="C158" s="451"/>
      <c r="D158" s="454"/>
      <c r="E158" s="463"/>
      <c r="F158" s="231" t="s">
        <v>524</v>
      </c>
      <c r="G158" s="143"/>
      <c r="H158" s="143"/>
      <c r="I158" s="143"/>
      <c r="J158" s="143"/>
      <c r="K158" s="143"/>
      <c r="L158" s="143"/>
      <c r="M158" s="143"/>
      <c r="N158" s="143"/>
      <c r="O158" s="143"/>
      <c r="P158" s="143"/>
      <c r="Q158" s="143"/>
      <c r="R158" s="143"/>
      <c r="S158" s="143"/>
      <c r="T158" s="143"/>
      <c r="U158" s="143"/>
    </row>
    <row r="159" spans="2:21" s="226" customFormat="1" ht="16.5" customHeight="1">
      <c r="B159" s="454"/>
      <c r="C159" s="451"/>
      <c r="D159" s="454"/>
      <c r="E159" s="461" t="s">
        <v>525</v>
      </c>
      <c r="F159" s="229" t="s">
        <v>526</v>
      </c>
      <c r="G159" s="143"/>
      <c r="H159" s="143"/>
      <c r="I159" s="143"/>
      <c r="J159" s="143"/>
      <c r="K159" s="143"/>
      <c r="L159" s="143"/>
      <c r="M159" s="143"/>
      <c r="N159" s="143"/>
      <c r="O159" s="143"/>
      <c r="P159" s="143"/>
      <c r="Q159" s="143"/>
      <c r="R159" s="143"/>
      <c r="S159" s="143"/>
      <c r="T159" s="143"/>
      <c r="U159" s="143"/>
    </row>
    <row r="160" spans="2:21" s="226" customFormat="1" ht="16.2">
      <c r="B160" s="454"/>
      <c r="C160" s="451"/>
      <c r="D160" s="454"/>
      <c r="E160" s="462"/>
      <c r="F160" s="229" t="s">
        <v>527</v>
      </c>
      <c r="G160" s="143"/>
      <c r="H160" s="143"/>
      <c r="I160" s="143"/>
      <c r="J160" s="143"/>
      <c r="K160" s="143"/>
      <c r="L160" s="143"/>
      <c r="M160" s="143"/>
      <c r="N160" s="143"/>
      <c r="O160" s="143"/>
      <c r="P160" s="143"/>
      <c r="Q160" s="143"/>
      <c r="R160" s="143"/>
      <c r="S160" s="143"/>
      <c r="T160" s="143"/>
      <c r="U160" s="143"/>
    </row>
    <row r="161" spans="2:21" s="226" customFormat="1" ht="16.2">
      <c r="B161" s="454"/>
      <c r="C161" s="451"/>
      <c r="D161" s="454"/>
      <c r="E161" s="462"/>
      <c r="F161" s="278" t="s">
        <v>546</v>
      </c>
      <c r="G161" s="143"/>
      <c r="H161" s="143"/>
      <c r="I161" s="143"/>
      <c r="J161" s="143"/>
      <c r="K161" s="143"/>
      <c r="L161" s="143"/>
      <c r="M161" s="143"/>
      <c r="N161" s="143"/>
      <c r="O161" s="143"/>
      <c r="P161" s="143"/>
      <c r="Q161" s="143"/>
      <c r="R161" s="143"/>
      <c r="S161" s="143"/>
      <c r="T161" s="143"/>
      <c r="U161" s="143"/>
    </row>
    <row r="162" spans="2:21" s="226" customFormat="1" ht="16.2">
      <c r="B162" s="454"/>
      <c r="C162" s="451"/>
      <c r="D162" s="454"/>
      <c r="E162" s="462"/>
      <c r="F162" s="229" t="s">
        <v>528</v>
      </c>
      <c r="G162" s="143"/>
      <c r="H162" s="143"/>
      <c r="I162" s="143"/>
      <c r="J162" s="143"/>
      <c r="K162" s="143"/>
      <c r="L162" s="143"/>
      <c r="M162" s="143"/>
      <c r="N162" s="143"/>
      <c r="O162" s="143"/>
      <c r="P162" s="143"/>
      <c r="Q162" s="143"/>
      <c r="R162" s="143"/>
      <c r="S162" s="143"/>
      <c r="T162" s="143"/>
      <c r="U162" s="143"/>
    </row>
    <row r="163" spans="2:21" s="226" customFormat="1" ht="16.2">
      <c r="B163" s="454"/>
      <c r="C163" s="451"/>
      <c r="D163" s="454"/>
      <c r="E163" s="463"/>
      <c r="F163" s="229" t="s">
        <v>524</v>
      </c>
      <c r="G163" s="143"/>
      <c r="H163" s="143"/>
      <c r="I163" s="143"/>
      <c r="J163" s="143"/>
      <c r="K163" s="143"/>
      <c r="L163" s="143"/>
      <c r="M163" s="143"/>
      <c r="N163" s="143"/>
      <c r="O163" s="143"/>
      <c r="P163" s="143"/>
      <c r="Q163" s="143"/>
      <c r="R163" s="143"/>
      <c r="S163" s="143"/>
      <c r="T163" s="143"/>
      <c r="U163" s="143"/>
    </row>
    <row r="164" spans="2:21" s="226" customFormat="1" ht="16.5" customHeight="1">
      <c r="B164" s="454"/>
      <c r="C164" s="451"/>
      <c r="D164" s="454"/>
      <c r="E164" s="464" t="s">
        <v>536</v>
      </c>
      <c r="F164" s="465"/>
      <c r="G164" s="143"/>
      <c r="H164" s="143"/>
      <c r="I164" s="143"/>
      <c r="J164" s="143"/>
      <c r="K164" s="143"/>
      <c r="L164" s="143"/>
      <c r="M164" s="143"/>
      <c r="N164" s="143"/>
      <c r="O164" s="143"/>
      <c r="P164" s="143"/>
      <c r="Q164" s="143"/>
      <c r="R164" s="143"/>
      <c r="S164" s="143"/>
      <c r="T164" s="143"/>
      <c r="U164" s="143"/>
    </row>
    <row r="165" spans="2:21" s="226" customFormat="1" ht="15.75" customHeight="1">
      <c r="B165" s="454"/>
      <c r="C165" s="452"/>
      <c r="D165" s="460"/>
      <c r="E165" s="464" t="s">
        <v>530</v>
      </c>
      <c r="F165" s="466"/>
      <c r="G165" s="143"/>
      <c r="H165" s="143"/>
      <c r="I165" s="143"/>
      <c r="J165" s="143"/>
      <c r="K165" s="143"/>
      <c r="L165" s="143"/>
      <c r="M165" s="143"/>
      <c r="N165" s="143"/>
      <c r="O165" s="143"/>
      <c r="P165" s="143"/>
      <c r="Q165" s="143"/>
      <c r="R165" s="143"/>
      <c r="S165" s="143"/>
      <c r="T165" s="143"/>
      <c r="U165" s="143"/>
    </row>
    <row r="166" spans="2:21" s="226" customFormat="1" ht="16.2">
      <c r="B166" s="454"/>
      <c r="C166" s="447" t="s">
        <v>531</v>
      </c>
      <c r="D166" s="448"/>
      <c r="E166" s="448"/>
      <c r="F166" s="449"/>
      <c r="G166" s="66"/>
      <c r="H166" s="66"/>
      <c r="I166" s="66"/>
      <c r="J166" s="66"/>
      <c r="K166" s="66"/>
      <c r="L166" s="66"/>
      <c r="M166" s="66"/>
      <c r="N166" s="66"/>
      <c r="O166" s="66"/>
      <c r="P166" s="66"/>
      <c r="Q166" s="66"/>
      <c r="R166" s="66"/>
      <c r="S166" s="66"/>
      <c r="T166" s="66"/>
      <c r="U166" s="66"/>
    </row>
    <row r="167" spans="2:21" s="226" customFormat="1" ht="16.2">
      <c r="B167" s="454"/>
      <c r="C167" s="447" t="s">
        <v>532</v>
      </c>
      <c r="D167" s="448"/>
      <c r="E167" s="448"/>
      <c r="F167" s="449"/>
      <c r="G167" s="67">
        <f t="shared" ref="G167:U167" si="14">SUM(G147:G166)</f>
        <v>0</v>
      </c>
      <c r="H167" s="67">
        <f t="shared" si="14"/>
        <v>0</v>
      </c>
      <c r="I167" s="67">
        <f t="shared" si="14"/>
        <v>0</v>
      </c>
      <c r="J167" s="67">
        <f t="shared" si="14"/>
        <v>0</v>
      </c>
      <c r="K167" s="67">
        <f t="shared" si="14"/>
        <v>0</v>
      </c>
      <c r="L167" s="67">
        <f t="shared" si="14"/>
        <v>0</v>
      </c>
      <c r="M167" s="67">
        <f t="shared" si="14"/>
        <v>0</v>
      </c>
      <c r="N167" s="67">
        <f t="shared" si="14"/>
        <v>0</v>
      </c>
      <c r="O167" s="67">
        <f t="shared" si="14"/>
        <v>0</v>
      </c>
      <c r="P167" s="67">
        <f t="shared" si="14"/>
        <v>0</v>
      </c>
      <c r="Q167" s="67">
        <f t="shared" si="14"/>
        <v>0</v>
      </c>
      <c r="R167" s="67">
        <f t="shared" si="14"/>
        <v>0</v>
      </c>
      <c r="S167" s="67">
        <f t="shared" si="14"/>
        <v>0</v>
      </c>
      <c r="T167" s="67">
        <f t="shared" si="14"/>
        <v>0</v>
      </c>
      <c r="U167" s="67">
        <f t="shared" si="14"/>
        <v>0</v>
      </c>
    </row>
    <row r="168" spans="2:21" s="226" customFormat="1" ht="16.2">
      <c r="B168" s="454"/>
      <c r="C168" s="447" t="s">
        <v>533</v>
      </c>
      <c r="D168" s="448"/>
      <c r="E168" s="448"/>
      <c r="F168" s="449"/>
      <c r="G168" s="66"/>
      <c r="H168" s="66"/>
      <c r="I168" s="66"/>
      <c r="J168" s="66"/>
      <c r="K168" s="66"/>
      <c r="L168" s="66"/>
      <c r="M168" s="66"/>
      <c r="N168" s="66"/>
      <c r="O168" s="66"/>
      <c r="P168" s="66"/>
      <c r="Q168" s="66"/>
      <c r="R168" s="66"/>
      <c r="S168" s="66"/>
      <c r="T168" s="66"/>
      <c r="U168" s="66"/>
    </row>
    <row r="169" spans="2:21" s="226" customFormat="1" ht="16.2">
      <c r="B169" s="460"/>
      <c r="C169" s="447" t="s">
        <v>534</v>
      </c>
      <c r="D169" s="448"/>
      <c r="E169" s="448"/>
      <c r="F169" s="449"/>
      <c r="G169" s="67">
        <f>G167+G168</f>
        <v>0</v>
      </c>
      <c r="H169" s="67">
        <f t="shared" ref="H169:U169" si="15">H167+H168</f>
        <v>0</v>
      </c>
      <c r="I169" s="67">
        <f t="shared" si="15"/>
        <v>0</v>
      </c>
      <c r="J169" s="67">
        <f t="shared" si="15"/>
        <v>0</v>
      </c>
      <c r="K169" s="67">
        <f t="shared" si="15"/>
        <v>0</v>
      </c>
      <c r="L169" s="67">
        <f t="shared" si="15"/>
        <v>0</v>
      </c>
      <c r="M169" s="67">
        <f t="shared" si="15"/>
        <v>0</v>
      </c>
      <c r="N169" s="67">
        <f t="shared" si="15"/>
        <v>0</v>
      </c>
      <c r="O169" s="67">
        <f t="shared" si="15"/>
        <v>0</v>
      </c>
      <c r="P169" s="67">
        <f t="shared" si="15"/>
        <v>0</v>
      </c>
      <c r="Q169" s="67">
        <f t="shared" si="15"/>
        <v>0</v>
      </c>
      <c r="R169" s="67">
        <f t="shared" si="15"/>
        <v>0</v>
      </c>
      <c r="S169" s="67">
        <f t="shared" si="15"/>
        <v>0</v>
      </c>
      <c r="T169" s="67">
        <f t="shared" si="15"/>
        <v>0</v>
      </c>
      <c r="U169" s="67">
        <f t="shared" si="15"/>
        <v>0</v>
      </c>
    </row>
    <row r="170" spans="2:21" s="226" customFormat="1" ht="16.5" customHeight="1">
      <c r="B170" s="453" t="s">
        <v>537</v>
      </c>
      <c r="C170" s="450" t="s">
        <v>512</v>
      </c>
      <c r="D170" s="453" t="s">
        <v>513</v>
      </c>
      <c r="E170" s="455" t="s">
        <v>514</v>
      </c>
      <c r="F170" s="456"/>
      <c r="G170" s="143"/>
      <c r="H170" s="143"/>
      <c r="I170" s="143"/>
      <c r="J170" s="143"/>
      <c r="K170" s="143"/>
      <c r="L170" s="143"/>
      <c r="M170" s="143"/>
      <c r="N170" s="143"/>
      <c r="O170" s="143"/>
      <c r="P170" s="143"/>
      <c r="Q170" s="143"/>
      <c r="R170" s="143"/>
      <c r="S170" s="143"/>
      <c r="T170" s="143"/>
      <c r="U170" s="143"/>
    </row>
    <row r="171" spans="2:21" s="226" customFormat="1" ht="16.5" customHeight="1">
      <c r="B171" s="454"/>
      <c r="C171" s="451"/>
      <c r="D171" s="454"/>
      <c r="E171" s="457" t="s">
        <v>515</v>
      </c>
      <c r="F171" s="229" t="s">
        <v>516</v>
      </c>
      <c r="G171" s="172"/>
      <c r="H171" s="172"/>
      <c r="I171" s="143"/>
      <c r="J171" s="143"/>
      <c r="K171" s="143"/>
      <c r="L171" s="143"/>
      <c r="M171" s="143"/>
      <c r="N171" s="143"/>
      <c r="O171" s="143"/>
      <c r="P171" s="143"/>
      <c r="Q171" s="143"/>
      <c r="R171" s="143"/>
      <c r="S171" s="143"/>
      <c r="T171" s="143"/>
      <c r="U171" s="143"/>
    </row>
    <row r="172" spans="2:21" s="226" customFormat="1" ht="16.2">
      <c r="B172" s="454"/>
      <c r="C172" s="451"/>
      <c r="D172" s="454"/>
      <c r="E172" s="458"/>
      <c r="F172" s="229" t="s">
        <v>517</v>
      </c>
      <c r="G172" s="173"/>
      <c r="H172" s="173"/>
      <c r="I172" s="143"/>
      <c r="J172" s="143"/>
      <c r="K172" s="143"/>
      <c r="L172" s="143"/>
      <c r="M172" s="143"/>
      <c r="N172" s="143"/>
      <c r="O172" s="143"/>
      <c r="P172" s="143"/>
      <c r="Q172" s="143"/>
      <c r="R172" s="143"/>
      <c r="S172" s="143"/>
      <c r="T172" s="143"/>
      <c r="U172" s="143"/>
    </row>
    <row r="173" spans="2:21" s="226" customFormat="1" ht="16.2">
      <c r="B173" s="454"/>
      <c r="C173" s="451"/>
      <c r="D173" s="454"/>
      <c r="E173" s="458"/>
      <c r="F173" s="229" t="s">
        <v>518</v>
      </c>
      <c r="G173" s="174"/>
      <c r="H173" s="174"/>
      <c r="I173" s="143"/>
      <c r="J173" s="143"/>
      <c r="K173" s="143"/>
      <c r="L173" s="143"/>
      <c r="M173" s="143"/>
      <c r="N173" s="143"/>
      <c r="O173" s="143"/>
      <c r="P173" s="143"/>
      <c r="Q173" s="143"/>
      <c r="R173" s="143"/>
      <c r="S173" s="143"/>
      <c r="T173" s="143"/>
      <c r="U173" s="143"/>
    </row>
    <row r="174" spans="2:21" s="226" customFormat="1" ht="16.2">
      <c r="B174" s="454"/>
      <c r="C174" s="451"/>
      <c r="D174" s="454"/>
      <c r="E174" s="459"/>
      <c r="F174" s="229" t="s">
        <v>519</v>
      </c>
      <c r="G174" s="174"/>
      <c r="H174" s="174"/>
      <c r="I174" s="143"/>
      <c r="J174" s="143"/>
      <c r="K174" s="143"/>
      <c r="L174" s="143"/>
      <c r="M174" s="143"/>
      <c r="N174" s="143"/>
      <c r="O174" s="143"/>
      <c r="P174" s="143"/>
      <c r="Q174" s="143"/>
      <c r="R174" s="143"/>
      <c r="S174" s="143"/>
      <c r="T174" s="143"/>
      <c r="U174" s="143"/>
    </row>
    <row r="175" spans="2:21" s="226" customFormat="1">
      <c r="B175" s="454"/>
      <c r="C175" s="451"/>
      <c r="D175" s="454"/>
      <c r="E175" s="455" t="s">
        <v>520</v>
      </c>
      <c r="F175" s="456"/>
      <c r="G175" s="174"/>
      <c r="H175" s="174"/>
      <c r="I175" s="143"/>
      <c r="J175" s="143"/>
      <c r="K175" s="143"/>
      <c r="L175" s="143"/>
      <c r="M175" s="143"/>
      <c r="N175" s="143"/>
      <c r="O175" s="143"/>
      <c r="P175" s="143"/>
      <c r="Q175" s="143"/>
      <c r="R175" s="143"/>
      <c r="S175" s="143"/>
      <c r="T175" s="143"/>
      <c r="U175" s="143"/>
    </row>
    <row r="176" spans="2:21" s="226" customFormat="1">
      <c r="B176" s="454"/>
      <c r="C176" s="451"/>
      <c r="D176" s="454"/>
      <c r="E176" s="455" t="s">
        <v>521</v>
      </c>
      <c r="F176" s="456"/>
      <c r="G176" s="143"/>
      <c r="H176" s="143"/>
      <c r="I176" s="143"/>
      <c r="J176" s="143"/>
      <c r="K176" s="143"/>
      <c r="L176" s="143"/>
      <c r="M176" s="143"/>
      <c r="N176" s="143"/>
      <c r="O176" s="143"/>
      <c r="P176" s="143"/>
      <c r="Q176" s="143"/>
      <c r="R176" s="143"/>
      <c r="S176" s="143"/>
      <c r="T176" s="143"/>
      <c r="U176" s="143"/>
    </row>
    <row r="177" spans="2:21" s="226" customFormat="1" ht="16.2" customHeight="1">
      <c r="B177" s="454"/>
      <c r="C177" s="451"/>
      <c r="D177" s="453" t="s">
        <v>522</v>
      </c>
      <c r="E177" s="461" t="s">
        <v>523</v>
      </c>
      <c r="F177" s="230" t="s">
        <v>540</v>
      </c>
      <c r="G177" s="143"/>
      <c r="H177" s="143"/>
      <c r="I177" s="143"/>
      <c r="J177" s="143"/>
      <c r="K177" s="143"/>
      <c r="L177" s="143"/>
      <c r="M177" s="143"/>
      <c r="N177" s="143"/>
      <c r="O177" s="143"/>
      <c r="P177" s="143"/>
      <c r="Q177" s="143"/>
      <c r="R177" s="143"/>
      <c r="S177" s="143"/>
      <c r="T177" s="143"/>
      <c r="U177" s="143"/>
    </row>
    <row r="178" spans="2:21" s="226" customFormat="1" ht="16.2">
      <c r="B178" s="454"/>
      <c r="C178" s="451"/>
      <c r="D178" s="454"/>
      <c r="E178" s="462"/>
      <c r="F178" s="227" t="s">
        <v>541</v>
      </c>
      <c r="G178" s="143"/>
      <c r="H178" s="143"/>
      <c r="I178" s="143"/>
      <c r="J178" s="143"/>
      <c r="K178" s="143"/>
      <c r="L178" s="143"/>
      <c r="M178" s="143"/>
      <c r="N178" s="143"/>
      <c r="O178" s="143"/>
      <c r="P178" s="143"/>
      <c r="Q178" s="143"/>
      <c r="R178" s="143"/>
      <c r="S178" s="143"/>
      <c r="T178" s="143"/>
      <c r="U178" s="143"/>
    </row>
    <row r="179" spans="2:21" s="226" customFormat="1" ht="16.2">
      <c r="B179" s="454"/>
      <c r="C179" s="451"/>
      <c r="D179" s="454"/>
      <c r="E179" s="462"/>
      <c r="F179" s="230" t="s">
        <v>539</v>
      </c>
      <c r="G179" s="143"/>
      <c r="H179" s="143"/>
      <c r="I179" s="143"/>
      <c r="J179" s="143"/>
      <c r="K179" s="143"/>
      <c r="L179" s="143"/>
      <c r="M179" s="143"/>
      <c r="N179" s="143"/>
      <c r="O179" s="143"/>
      <c r="P179" s="143"/>
      <c r="Q179" s="143"/>
      <c r="R179" s="143"/>
      <c r="S179" s="143"/>
      <c r="T179" s="143"/>
      <c r="U179" s="143"/>
    </row>
    <row r="180" spans="2:21" s="226" customFormat="1" ht="16.2">
      <c r="B180" s="454"/>
      <c r="C180" s="451"/>
      <c r="D180" s="454"/>
      <c r="E180" s="462"/>
      <c r="F180" s="230" t="s">
        <v>538</v>
      </c>
      <c r="G180" s="143"/>
      <c r="H180" s="143"/>
      <c r="I180" s="143"/>
      <c r="J180" s="143"/>
      <c r="K180" s="143"/>
      <c r="L180" s="143"/>
      <c r="M180" s="143"/>
      <c r="N180" s="143"/>
      <c r="O180" s="143"/>
      <c r="P180" s="143"/>
      <c r="Q180" s="143"/>
      <c r="R180" s="143"/>
      <c r="S180" s="143"/>
      <c r="T180" s="143"/>
      <c r="U180" s="143"/>
    </row>
    <row r="181" spans="2:21" s="226" customFormat="1" ht="16.2">
      <c r="B181" s="454"/>
      <c r="C181" s="451"/>
      <c r="D181" s="454"/>
      <c r="E181" s="463"/>
      <c r="F181" s="231" t="s">
        <v>524</v>
      </c>
      <c r="G181" s="143"/>
      <c r="H181" s="143"/>
      <c r="I181" s="143"/>
      <c r="J181" s="143"/>
      <c r="K181" s="143"/>
      <c r="L181" s="143"/>
      <c r="M181" s="143"/>
      <c r="N181" s="143"/>
      <c r="O181" s="143"/>
      <c r="P181" s="143"/>
      <c r="Q181" s="143"/>
      <c r="R181" s="143"/>
      <c r="S181" s="143"/>
      <c r="T181" s="143"/>
      <c r="U181" s="143"/>
    </row>
    <row r="182" spans="2:21" s="226" customFormat="1" ht="16.5" customHeight="1">
      <c r="B182" s="454"/>
      <c r="C182" s="451"/>
      <c r="D182" s="454"/>
      <c r="E182" s="461" t="s">
        <v>525</v>
      </c>
      <c r="F182" s="229" t="s">
        <v>526</v>
      </c>
      <c r="G182" s="143"/>
      <c r="H182" s="143"/>
      <c r="I182" s="143"/>
      <c r="J182" s="143"/>
      <c r="K182" s="143"/>
      <c r="L182" s="143"/>
      <c r="M182" s="143"/>
      <c r="N182" s="143"/>
      <c r="O182" s="143"/>
      <c r="P182" s="143"/>
      <c r="Q182" s="143"/>
      <c r="R182" s="143"/>
      <c r="S182" s="143"/>
      <c r="T182" s="143"/>
      <c r="U182" s="143"/>
    </row>
    <row r="183" spans="2:21" s="226" customFormat="1" ht="16.2">
      <c r="B183" s="454"/>
      <c r="C183" s="451"/>
      <c r="D183" s="454"/>
      <c r="E183" s="462"/>
      <c r="F183" s="229" t="s">
        <v>527</v>
      </c>
      <c r="G183" s="143"/>
      <c r="H183" s="143"/>
      <c r="I183" s="143"/>
      <c r="J183" s="143"/>
      <c r="K183" s="143"/>
      <c r="L183" s="143"/>
      <c r="M183" s="143"/>
      <c r="N183" s="143"/>
      <c r="O183" s="143"/>
      <c r="P183" s="143"/>
      <c r="Q183" s="143"/>
      <c r="R183" s="143"/>
      <c r="S183" s="143"/>
      <c r="T183" s="143"/>
      <c r="U183" s="143"/>
    </row>
    <row r="184" spans="2:21" s="226" customFormat="1" ht="16.2">
      <c r="B184" s="454"/>
      <c r="C184" s="451"/>
      <c r="D184" s="454"/>
      <c r="E184" s="462"/>
      <c r="F184" s="278" t="s">
        <v>546</v>
      </c>
      <c r="G184" s="143"/>
      <c r="H184" s="143"/>
      <c r="I184" s="143"/>
      <c r="J184" s="143"/>
      <c r="K184" s="143"/>
      <c r="L184" s="143"/>
      <c r="M184" s="143"/>
      <c r="N184" s="143"/>
      <c r="O184" s="143"/>
      <c r="P184" s="143"/>
      <c r="Q184" s="143"/>
      <c r="R184" s="143"/>
      <c r="S184" s="143"/>
      <c r="T184" s="143"/>
      <c r="U184" s="143"/>
    </row>
    <row r="185" spans="2:21" s="226" customFormat="1" ht="16.2">
      <c r="B185" s="454"/>
      <c r="C185" s="451"/>
      <c r="D185" s="454"/>
      <c r="E185" s="462"/>
      <c r="F185" s="229" t="s">
        <v>528</v>
      </c>
      <c r="G185" s="143"/>
      <c r="H185" s="143"/>
      <c r="I185" s="143"/>
      <c r="J185" s="143"/>
      <c r="K185" s="143"/>
      <c r="L185" s="143"/>
      <c r="M185" s="143"/>
      <c r="N185" s="143"/>
      <c r="O185" s="143"/>
      <c r="P185" s="143"/>
      <c r="Q185" s="143"/>
      <c r="R185" s="143"/>
      <c r="S185" s="143"/>
      <c r="T185" s="143"/>
      <c r="U185" s="143"/>
    </row>
    <row r="186" spans="2:21" s="226" customFormat="1" ht="16.2">
      <c r="B186" s="454"/>
      <c r="C186" s="451"/>
      <c r="D186" s="454"/>
      <c r="E186" s="463"/>
      <c r="F186" s="229" t="s">
        <v>524</v>
      </c>
      <c r="G186" s="143"/>
      <c r="H186" s="143"/>
      <c r="I186" s="143"/>
      <c r="J186" s="143"/>
      <c r="K186" s="143"/>
      <c r="L186" s="143"/>
      <c r="M186" s="143"/>
      <c r="N186" s="143"/>
      <c r="O186" s="143"/>
      <c r="P186" s="143"/>
      <c r="Q186" s="143"/>
      <c r="R186" s="143"/>
      <c r="S186" s="143"/>
      <c r="T186" s="143"/>
      <c r="U186" s="143"/>
    </row>
    <row r="187" spans="2:21" s="226" customFormat="1" ht="16.5" customHeight="1">
      <c r="B187" s="454"/>
      <c r="C187" s="451"/>
      <c r="D187" s="454"/>
      <c r="E187" s="464" t="s">
        <v>536</v>
      </c>
      <c r="F187" s="465"/>
      <c r="G187" s="143"/>
      <c r="H187" s="143"/>
      <c r="I187" s="143"/>
      <c r="J187" s="143"/>
      <c r="K187" s="143"/>
      <c r="L187" s="143"/>
      <c r="M187" s="143"/>
      <c r="N187" s="143"/>
      <c r="O187" s="143"/>
      <c r="P187" s="143"/>
      <c r="Q187" s="143"/>
      <c r="R187" s="143"/>
      <c r="S187" s="143"/>
      <c r="T187" s="143"/>
      <c r="U187" s="143"/>
    </row>
    <row r="188" spans="2:21" s="226" customFormat="1" ht="16.2" customHeight="1">
      <c r="B188" s="454"/>
      <c r="C188" s="452"/>
      <c r="D188" s="460"/>
      <c r="E188" s="464" t="s">
        <v>530</v>
      </c>
      <c r="F188" s="466"/>
      <c r="G188" s="143"/>
      <c r="H188" s="143"/>
      <c r="I188" s="143"/>
      <c r="J188" s="143"/>
      <c r="K188" s="143"/>
      <c r="L188" s="143"/>
      <c r="M188" s="143"/>
      <c r="N188" s="143"/>
      <c r="O188" s="143"/>
      <c r="P188" s="143"/>
      <c r="Q188" s="143"/>
      <c r="R188" s="143"/>
      <c r="S188" s="143"/>
      <c r="T188" s="143"/>
      <c r="U188" s="143"/>
    </row>
    <row r="189" spans="2:21" s="226" customFormat="1" ht="16.2">
      <c r="B189" s="454"/>
      <c r="C189" s="447" t="s">
        <v>531</v>
      </c>
      <c r="D189" s="448"/>
      <c r="E189" s="448"/>
      <c r="F189" s="449"/>
      <c r="G189" s="66"/>
      <c r="H189" s="66"/>
      <c r="I189" s="66"/>
      <c r="J189" s="66"/>
      <c r="K189" s="66"/>
      <c r="L189" s="66"/>
      <c r="M189" s="66"/>
      <c r="N189" s="66"/>
      <c r="O189" s="66"/>
      <c r="P189" s="66"/>
      <c r="Q189" s="66"/>
      <c r="R189" s="66"/>
      <c r="S189" s="66"/>
      <c r="T189" s="66"/>
      <c r="U189" s="66"/>
    </row>
    <row r="190" spans="2:21" s="226" customFormat="1" ht="16.2">
      <c r="B190" s="454"/>
      <c r="C190" s="447" t="s">
        <v>532</v>
      </c>
      <c r="D190" s="448"/>
      <c r="E190" s="448"/>
      <c r="F190" s="449"/>
      <c r="G190" s="67">
        <f t="shared" ref="G190:U190" si="16">SUM(G170:G189)</f>
        <v>0</v>
      </c>
      <c r="H190" s="67">
        <f t="shared" si="16"/>
        <v>0</v>
      </c>
      <c r="I190" s="67">
        <f t="shared" si="16"/>
        <v>0</v>
      </c>
      <c r="J190" s="67">
        <f t="shared" si="16"/>
        <v>0</v>
      </c>
      <c r="K190" s="67">
        <f t="shared" si="16"/>
        <v>0</v>
      </c>
      <c r="L190" s="67">
        <f t="shared" si="16"/>
        <v>0</v>
      </c>
      <c r="M190" s="67">
        <f t="shared" si="16"/>
        <v>0</v>
      </c>
      <c r="N190" s="67">
        <f t="shared" si="16"/>
        <v>0</v>
      </c>
      <c r="O190" s="67">
        <f t="shared" si="16"/>
        <v>0</v>
      </c>
      <c r="P190" s="67">
        <f t="shared" si="16"/>
        <v>0</v>
      </c>
      <c r="Q190" s="67">
        <f t="shared" si="16"/>
        <v>0</v>
      </c>
      <c r="R190" s="67">
        <f t="shared" si="16"/>
        <v>0</v>
      </c>
      <c r="S190" s="67">
        <f t="shared" si="16"/>
        <v>0</v>
      </c>
      <c r="T190" s="67">
        <f t="shared" si="16"/>
        <v>0</v>
      </c>
      <c r="U190" s="67">
        <f t="shared" si="16"/>
        <v>0</v>
      </c>
    </row>
    <row r="191" spans="2:21" s="226" customFormat="1" ht="16.2">
      <c r="B191" s="454"/>
      <c r="C191" s="447" t="s">
        <v>533</v>
      </c>
      <c r="D191" s="448"/>
      <c r="E191" s="448"/>
      <c r="F191" s="449"/>
      <c r="G191" s="66"/>
      <c r="H191" s="66"/>
      <c r="I191" s="66"/>
      <c r="J191" s="66"/>
      <c r="K191" s="66"/>
      <c r="L191" s="66"/>
      <c r="M191" s="66"/>
      <c r="N191" s="66"/>
      <c r="O191" s="66"/>
      <c r="P191" s="66"/>
      <c r="Q191" s="66"/>
      <c r="R191" s="66"/>
      <c r="S191" s="66"/>
      <c r="T191" s="66"/>
      <c r="U191" s="66"/>
    </row>
    <row r="192" spans="2:21" s="226" customFormat="1" ht="16.2">
      <c r="B192" s="460"/>
      <c r="C192" s="447" t="s">
        <v>534</v>
      </c>
      <c r="D192" s="448"/>
      <c r="E192" s="448"/>
      <c r="F192" s="449"/>
      <c r="G192" s="67">
        <f>G190+G191</f>
        <v>0</v>
      </c>
      <c r="H192" s="67">
        <f t="shared" ref="H192:U192" si="17">H190+H191</f>
        <v>0</v>
      </c>
      <c r="I192" s="67">
        <f t="shared" si="17"/>
        <v>0</v>
      </c>
      <c r="J192" s="67">
        <f t="shared" si="17"/>
        <v>0</v>
      </c>
      <c r="K192" s="67">
        <f t="shared" si="17"/>
        <v>0</v>
      </c>
      <c r="L192" s="67">
        <f t="shared" si="17"/>
        <v>0</v>
      </c>
      <c r="M192" s="67">
        <f t="shared" si="17"/>
        <v>0</v>
      </c>
      <c r="N192" s="67">
        <f t="shared" si="17"/>
        <v>0</v>
      </c>
      <c r="O192" s="67">
        <f t="shared" si="17"/>
        <v>0</v>
      </c>
      <c r="P192" s="67">
        <f t="shared" si="17"/>
        <v>0</v>
      </c>
      <c r="Q192" s="67">
        <f t="shared" si="17"/>
        <v>0</v>
      </c>
      <c r="R192" s="67">
        <f t="shared" si="17"/>
        <v>0</v>
      </c>
      <c r="S192" s="67">
        <f t="shared" si="17"/>
        <v>0</v>
      </c>
      <c r="T192" s="67">
        <f t="shared" si="17"/>
        <v>0</v>
      </c>
      <c r="U192" s="67">
        <f t="shared" si="17"/>
        <v>0</v>
      </c>
    </row>
    <row r="195" spans="1:7" ht="16.2">
      <c r="A195" s="37" t="s">
        <v>542</v>
      </c>
    </row>
    <row r="196" spans="1:7" ht="16.2">
      <c r="A196" s="37" t="s">
        <v>472</v>
      </c>
      <c r="B196" s="182"/>
      <c r="C196" s="182"/>
      <c r="D196" s="182"/>
      <c r="E196" s="182"/>
    </row>
    <row r="197" spans="1:7" ht="16.2">
      <c r="B197" s="403"/>
      <c r="C197" s="413"/>
      <c r="D197" s="413"/>
      <c r="E197" s="413"/>
      <c r="F197" s="404"/>
      <c r="G197" s="109" t="s">
        <v>473</v>
      </c>
    </row>
    <row r="198" spans="1:7" ht="16.2">
      <c r="B198" s="405" t="s">
        <v>474</v>
      </c>
      <c r="C198" s="443" t="s">
        <v>475</v>
      </c>
      <c r="D198" s="444"/>
      <c r="E198" s="444"/>
      <c r="F198" s="445"/>
      <c r="G198" s="104"/>
    </row>
    <row r="199" spans="1:7">
      <c r="B199" s="409"/>
      <c r="C199" s="394" t="s">
        <v>476</v>
      </c>
      <c r="D199" s="446" t="s">
        <v>477</v>
      </c>
      <c r="E199" s="446"/>
      <c r="F199" s="446"/>
      <c r="G199" s="104"/>
    </row>
    <row r="200" spans="1:7">
      <c r="B200" s="409"/>
      <c r="C200" s="394"/>
      <c r="D200" s="446" t="s">
        <v>478</v>
      </c>
      <c r="E200" s="446"/>
      <c r="F200" s="446"/>
      <c r="G200" s="104"/>
    </row>
    <row r="201" spans="1:7">
      <c r="B201" s="409"/>
      <c r="C201" s="394"/>
      <c r="D201" s="446" t="s">
        <v>479</v>
      </c>
      <c r="E201" s="446"/>
      <c r="F201" s="446"/>
      <c r="G201" s="104"/>
    </row>
    <row r="202" spans="1:7">
      <c r="B202" s="409"/>
      <c r="C202" s="394"/>
      <c r="D202" s="394" t="s">
        <v>480</v>
      </c>
      <c r="E202" s="394"/>
      <c r="F202" s="394"/>
      <c r="G202" s="104"/>
    </row>
    <row r="203" spans="1:7">
      <c r="B203" s="410"/>
      <c r="C203" s="395" t="s">
        <v>481</v>
      </c>
      <c r="D203" s="395"/>
      <c r="E203" s="395"/>
      <c r="F203" s="395"/>
      <c r="G203" s="34">
        <f>SUM(G198:G202)</f>
        <v>0</v>
      </c>
    </row>
    <row r="204" spans="1:7" ht="15.75" customHeight="1">
      <c r="B204" s="405" t="s">
        <v>482</v>
      </c>
      <c r="C204" s="443" t="s">
        <v>475</v>
      </c>
      <c r="D204" s="444"/>
      <c r="E204" s="444"/>
      <c r="F204" s="445"/>
      <c r="G204" s="104"/>
    </row>
    <row r="205" spans="1:7">
      <c r="B205" s="406"/>
      <c r="C205" s="394" t="s">
        <v>476</v>
      </c>
      <c r="D205" s="446" t="s">
        <v>477</v>
      </c>
      <c r="E205" s="446"/>
      <c r="F205" s="446"/>
      <c r="G205" s="104"/>
    </row>
    <row r="206" spans="1:7">
      <c r="B206" s="406"/>
      <c r="C206" s="394"/>
      <c r="D206" s="446" t="s">
        <v>478</v>
      </c>
      <c r="E206" s="446"/>
      <c r="F206" s="446"/>
      <c r="G206" s="104"/>
    </row>
    <row r="207" spans="1:7">
      <c r="B207" s="406"/>
      <c r="C207" s="394"/>
      <c r="D207" s="446" t="s">
        <v>479</v>
      </c>
      <c r="E207" s="446"/>
      <c r="F207" s="446"/>
      <c r="G207" s="104"/>
    </row>
    <row r="208" spans="1:7">
      <c r="B208" s="406"/>
      <c r="C208" s="394"/>
      <c r="D208" s="394" t="s">
        <v>480</v>
      </c>
      <c r="E208" s="394"/>
      <c r="F208" s="394"/>
      <c r="G208" s="104"/>
    </row>
    <row r="209" spans="2:7">
      <c r="B209" s="406"/>
      <c r="C209" s="395" t="s">
        <v>481</v>
      </c>
      <c r="D209" s="395"/>
      <c r="E209" s="395"/>
      <c r="F209" s="395"/>
      <c r="G209" s="34">
        <f>SUM(G204:G208)</f>
        <v>0</v>
      </c>
    </row>
    <row r="210" spans="2:7" ht="16.2">
      <c r="B210" s="405" t="s">
        <v>483</v>
      </c>
      <c r="C210" s="443" t="s">
        <v>484</v>
      </c>
      <c r="D210" s="444"/>
      <c r="E210" s="444"/>
      <c r="F210" s="445"/>
      <c r="G210" s="104"/>
    </row>
    <row r="211" spans="2:7">
      <c r="B211" s="406"/>
      <c r="C211" s="394" t="s">
        <v>485</v>
      </c>
      <c r="D211" s="446" t="s">
        <v>486</v>
      </c>
      <c r="E211" s="446"/>
      <c r="F211" s="446"/>
      <c r="G211" s="104"/>
    </row>
    <row r="212" spans="2:7">
      <c r="B212" s="406"/>
      <c r="C212" s="394"/>
      <c r="D212" s="446" t="s">
        <v>487</v>
      </c>
      <c r="E212" s="446"/>
      <c r="F212" s="446"/>
      <c r="G212" s="104"/>
    </row>
    <row r="213" spans="2:7">
      <c r="B213" s="406"/>
      <c r="C213" s="394"/>
      <c r="D213" s="446" t="s">
        <v>488</v>
      </c>
      <c r="E213" s="446"/>
      <c r="F213" s="446"/>
      <c r="G213" s="104"/>
    </row>
    <row r="214" spans="2:7">
      <c r="B214" s="406"/>
      <c r="C214" s="394"/>
      <c r="D214" s="394" t="s">
        <v>489</v>
      </c>
      <c r="E214" s="394"/>
      <c r="F214" s="394"/>
      <c r="G214" s="104"/>
    </row>
    <row r="215" spans="2:7">
      <c r="B215" s="407"/>
      <c r="C215" s="395" t="s">
        <v>490</v>
      </c>
      <c r="D215" s="395"/>
      <c r="E215" s="395"/>
      <c r="F215" s="395"/>
      <c r="G215" s="34">
        <f>SUM(G210:G214)</f>
        <v>0</v>
      </c>
    </row>
  </sheetData>
  <mergeCells count="184">
    <mergeCell ref="C54:F54"/>
    <mergeCell ref="E56:E59"/>
    <mergeCell ref="E87:E92"/>
    <mergeCell ref="E93:F93"/>
    <mergeCell ref="E94:F94"/>
    <mergeCell ref="C73:F73"/>
    <mergeCell ref="C74:F74"/>
    <mergeCell ref="C75:F75"/>
    <mergeCell ref="C76:F76"/>
    <mergeCell ref="C77:C94"/>
    <mergeCell ref="D77:D83"/>
    <mergeCell ref="E77:F77"/>
    <mergeCell ref="E78:E81"/>
    <mergeCell ref="E82:F82"/>
    <mergeCell ref="D42:D44"/>
    <mergeCell ref="E42:F42"/>
    <mergeCell ref="E43:F43"/>
    <mergeCell ref="E44:F44"/>
    <mergeCell ref="D45:F45"/>
    <mergeCell ref="D46:F46"/>
    <mergeCell ref="B36:B50"/>
    <mergeCell ref="D36:D38"/>
    <mergeCell ref="E36:F36"/>
    <mergeCell ref="E37:F37"/>
    <mergeCell ref="E38:F38"/>
    <mergeCell ref="D39:D41"/>
    <mergeCell ref="E39:F39"/>
    <mergeCell ref="E40:F40"/>
    <mergeCell ref="E41:F41"/>
    <mergeCell ref="C36:C46"/>
    <mergeCell ref="C47:F47"/>
    <mergeCell ref="C48:F48"/>
    <mergeCell ref="C49:F49"/>
    <mergeCell ref="C50:F50"/>
    <mergeCell ref="D21:D23"/>
    <mergeCell ref="E21:F21"/>
    <mergeCell ref="E22:F22"/>
    <mergeCell ref="D30:F30"/>
    <mergeCell ref="D31:F31"/>
    <mergeCell ref="C32:F32"/>
    <mergeCell ref="C33:F33"/>
    <mergeCell ref="C34:F34"/>
    <mergeCell ref="C35:F35"/>
    <mergeCell ref="E23:F23"/>
    <mergeCell ref="D24:D26"/>
    <mergeCell ref="E24:F24"/>
    <mergeCell ref="E25:F25"/>
    <mergeCell ref="E26:F26"/>
    <mergeCell ref="D27:D29"/>
    <mergeCell ref="E27:F27"/>
    <mergeCell ref="E28:F28"/>
    <mergeCell ref="E29:F29"/>
    <mergeCell ref="C21:C31"/>
    <mergeCell ref="B147:B169"/>
    <mergeCell ref="C147:C165"/>
    <mergeCell ref="E11:F11"/>
    <mergeCell ref="D12:D14"/>
    <mergeCell ref="E12:F12"/>
    <mergeCell ref="E13:F13"/>
    <mergeCell ref="E14:F14"/>
    <mergeCell ref="D15:F15"/>
    <mergeCell ref="C5:F5"/>
    <mergeCell ref="B6:B20"/>
    <mergeCell ref="D6:D8"/>
    <mergeCell ref="E6:F6"/>
    <mergeCell ref="E7:F7"/>
    <mergeCell ref="E8:F8"/>
    <mergeCell ref="D9:D11"/>
    <mergeCell ref="E9:F9"/>
    <mergeCell ref="E10:F10"/>
    <mergeCell ref="D16:F16"/>
    <mergeCell ref="C17:F17"/>
    <mergeCell ref="C18:F18"/>
    <mergeCell ref="C19:F19"/>
    <mergeCell ref="C20:F20"/>
    <mergeCell ref="C6:C16"/>
    <mergeCell ref="B21:B35"/>
    <mergeCell ref="C123:F123"/>
    <mergeCell ref="B124:B146"/>
    <mergeCell ref="C124:C142"/>
    <mergeCell ref="D124:D130"/>
    <mergeCell ref="E124:F124"/>
    <mergeCell ref="E125:E128"/>
    <mergeCell ref="E129:F129"/>
    <mergeCell ref="E130:F130"/>
    <mergeCell ref="D131:D142"/>
    <mergeCell ref="E131:E135"/>
    <mergeCell ref="E136:E140"/>
    <mergeCell ref="E141:F141"/>
    <mergeCell ref="E142:F142"/>
    <mergeCell ref="C143:F143"/>
    <mergeCell ref="C144:F144"/>
    <mergeCell ref="C145:F145"/>
    <mergeCell ref="C146:F146"/>
    <mergeCell ref="B77:B98"/>
    <mergeCell ref="C117:F117"/>
    <mergeCell ref="C118:F118"/>
    <mergeCell ref="C119:F119"/>
    <mergeCell ref="C120:F120"/>
    <mergeCell ref="E105:F105"/>
    <mergeCell ref="D106:D116"/>
    <mergeCell ref="E106:E108"/>
    <mergeCell ref="E109:E114"/>
    <mergeCell ref="B99:B120"/>
    <mergeCell ref="C99:C116"/>
    <mergeCell ref="D99:D105"/>
    <mergeCell ref="E99:F99"/>
    <mergeCell ref="E83:F83"/>
    <mergeCell ref="D84:D94"/>
    <mergeCell ref="E84:E86"/>
    <mergeCell ref="C95:F95"/>
    <mergeCell ref="C96:F96"/>
    <mergeCell ref="C97:F97"/>
    <mergeCell ref="C98:F98"/>
    <mergeCell ref="E100:E103"/>
    <mergeCell ref="E104:F104"/>
    <mergeCell ref="E115:F115"/>
    <mergeCell ref="E116:F116"/>
    <mergeCell ref="B55:B76"/>
    <mergeCell ref="C55:C72"/>
    <mergeCell ref="D55:D61"/>
    <mergeCell ref="E55:F55"/>
    <mergeCell ref="E60:F60"/>
    <mergeCell ref="E61:F61"/>
    <mergeCell ref="D62:D72"/>
    <mergeCell ref="E62:E64"/>
    <mergeCell ref="E65:E70"/>
    <mergeCell ref="E71:F71"/>
    <mergeCell ref="E72:F72"/>
    <mergeCell ref="D147:D153"/>
    <mergeCell ref="E147:F147"/>
    <mergeCell ref="E148:E151"/>
    <mergeCell ref="E152:F152"/>
    <mergeCell ref="E153:F153"/>
    <mergeCell ref="D154:D165"/>
    <mergeCell ref="E154:E158"/>
    <mergeCell ref="E159:E163"/>
    <mergeCell ref="E164:F164"/>
    <mergeCell ref="E165:F165"/>
    <mergeCell ref="C166:F166"/>
    <mergeCell ref="C167:F167"/>
    <mergeCell ref="C168:F168"/>
    <mergeCell ref="C169:F169"/>
    <mergeCell ref="B170:B192"/>
    <mergeCell ref="C191:F191"/>
    <mergeCell ref="C192:F192"/>
    <mergeCell ref="B197:F197"/>
    <mergeCell ref="B198:B203"/>
    <mergeCell ref="C198:F198"/>
    <mergeCell ref="C199:C202"/>
    <mergeCell ref="D199:F199"/>
    <mergeCell ref="D200:F200"/>
    <mergeCell ref="D201:F201"/>
    <mergeCell ref="D202:F202"/>
    <mergeCell ref="C203:F203"/>
    <mergeCell ref="E175:F175"/>
    <mergeCell ref="E176:F176"/>
    <mergeCell ref="D177:D188"/>
    <mergeCell ref="E177:E181"/>
    <mergeCell ref="E182:E186"/>
    <mergeCell ref="E187:F187"/>
    <mergeCell ref="E188:F188"/>
    <mergeCell ref="C190:F190"/>
    <mergeCell ref="C170:C188"/>
    <mergeCell ref="D170:D176"/>
    <mergeCell ref="E170:F170"/>
    <mergeCell ref="B204:B209"/>
    <mergeCell ref="C204:F204"/>
    <mergeCell ref="C205:C208"/>
    <mergeCell ref="D205:F205"/>
    <mergeCell ref="D206:F206"/>
    <mergeCell ref="D207:F207"/>
    <mergeCell ref="D208:F208"/>
    <mergeCell ref="C209:F209"/>
    <mergeCell ref="E171:E174"/>
    <mergeCell ref="B210:B215"/>
    <mergeCell ref="C210:F210"/>
    <mergeCell ref="C211:C214"/>
    <mergeCell ref="D211:F211"/>
    <mergeCell ref="D212:F212"/>
    <mergeCell ref="D213:F213"/>
    <mergeCell ref="D214:F214"/>
    <mergeCell ref="C215:F215"/>
    <mergeCell ref="C189:F189"/>
  </mergeCells>
  <phoneticPr fontId="20" type="noConversion"/>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76"/>
  <sheetViews>
    <sheetView workbookViewId="0">
      <selection activeCell="J11" sqref="J11"/>
    </sheetView>
  </sheetViews>
  <sheetFormatPr defaultColWidth="8.88671875" defaultRowHeight="15.6"/>
  <cols>
    <col min="1" max="1" width="11" style="4" customWidth="1"/>
    <col min="2" max="2" width="8" style="4" customWidth="1"/>
    <col min="3" max="3" width="10.77734375" style="4" customWidth="1"/>
    <col min="4" max="4" width="38.88671875" style="4" customWidth="1"/>
    <col min="5" max="16384" width="8.88671875" style="4"/>
  </cols>
  <sheetData>
    <row r="1" spans="1:21" ht="19.8">
      <c r="A1" s="220" t="s">
        <v>453</v>
      </c>
    </row>
    <row r="2" spans="1:21" ht="16.2">
      <c r="T2" s="57"/>
      <c r="U2" s="260" t="s">
        <v>605</v>
      </c>
    </row>
    <row r="3" spans="1:21" ht="16.2">
      <c r="A3" s="232" t="s">
        <v>495</v>
      </c>
      <c r="B3" s="501" t="s">
        <v>491</v>
      </c>
      <c r="C3" s="501"/>
      <c r="D3" s="501"/>
      <c r="E3" s="218" t="s">
        <v>414</v>
      </c>
      <c r="F3" s="218" t="s">
        <v>409</v>
      </c>
      <c r="G3" s="218" t="s">
        <v>415</v>
      </c>
      <c r="H3" s="218" t="s">
        <v>416</v>
      </c>
      <c r="I3" s="218" t="s">
        <v>417</v>
      </c>
      <c r="J3" s="218" t="s">
        <v>418</v>
      </c>
      <c r="K3" s="218" t="s">
        <v>419</v>
      </c>
      <c r="L3" s="218" t="s">
        <v>420</v>
      </c>
      <c r="M3" s="218" t="s">
        <v>421</v>
      </c>
      <c r="N3" s="218" t="s">
        <v>422</v>
      </c>
      <c r="O3" s="218" t="s">
        <v>423</v>
      </c>
      <c r="P3" s="218" t="s">
        <v>424</v>
      </c>
      <c r="Q3" s="218" t="s">
        <v>425</v>
      </c>
      <c r="R3" s="218" t="s">
        <v>426</v>
      </c>
      <c r="S3" s="218" t="s">
        <v>427</v>
      </c>
      <c r="T3" s="218" t="s">
        <v>428</v>
      </c>
      <c r="U3" s="218" t="s">
        <v>429</v>
      </c>
    </row>
    <row r="4" spans="1:21">
      <c r="A4" s="498" t="s">
        <v>334</v>
      </c>
      <c r="B4" s="491" t="s">
        <v>430</v>
      </c>
      <c r="C4" s="491" t="s">
        <v>431</v>
      </c>
      <c r="D4" s="491"/>
      <c r="E4" s="259"/>
      <c r="F4" s="259"/>
      <c r="G4" s="259"/>
      <c r="H4" s="259"/>
      <c r="I4" s="259"/>
      <c r="J4" s="259"/>
      <c r="K4" s="259"/>
      <c r="L4" s="259"/>
      <c r="M4" s="259"/>
      <c r="N4" s="259"/>
      <c r="O4" s="259"/>
      <c r="P4" s="259"/>
      <c r="Q4" s="259"/>
      <c r="R4" s="259"/>
      <c r="S4" s="259"/>
      <c r="T4" s="259"/>
      <c r="U4" s="259"/>
    </row>
    <row r="5" spans="1:21">
      <c r="A5" s="499"/>
      <c r="B5" s="491"/>
      <c r="C5" s="491" t="s">
        <v>432</v>
      </c>
      <c r="D5" s="491"/>
      <c r="E5" s="259"/>
      <c r="F5" s="259"/>
      <c r="G5" s="259"/>
      <c r="H5" s="259"/>
      <c r="I5" s="259"/>
      <c r="J5" s="259"/>
      <c r="K5" s="259"/>
      <c r="L5" s="259"/>
      <c r="M5" s="259"/>
      <c r="N5" s="259"/>
      <c r="O5" s="259"/>
      <c r="P5" s="259"/>
      <c r="Q5" s="259"/>
      <c r="R5" s="259"/>
      <c r="S5" s="259"/>
      <c r="T5" s="259"/>
      <c r="U5" s="259"/>
    </row>
    <row r="6" spans="1:21">
      <c r="A6" s="499"/>
      <c r="B6" s="491"/>
      <c r="C6" s="491" t="s">
        <v>433</v>
      </c>
      <c r="D6" s="491"/>
      <c r="E6" s="259"/>
      <c r="F6" s="259"/>
      <c r="G6" s="259"/>
      <c r="H6" s="259"/>
      <c r="I6" s="259"/>
      <c r="J6" s="259"/>
      <c r="K6" s="259"/>
      <c r="L6" s="259"/>
      <c r="M6" s="259"/>
      <c r="N6" s="259"/>
      <c r="O6" s="259"/>
      <c r="P6" s="259"/>
      <c r="Q6" s="259"/>
      <c r="R6" s="259"/>
      <c r="S6" s="259"/>
      <c r="T6" s="259"/>
      <c r="U6" s="259"/>
    </row>
    <row r="7" spans="1:21">
      <c r="A7" s="499"/>
      <c r="B7" s="491"/>
      <c r="C7" s="491" t="s">
        <v>434</v>
      </c>
      <c r="D7" s="491"/>
      <c r="E7" s="259"/>
      <c r="F7" s="259"/>
      <c r="G7" s="259"/>
      <c r="H7" s="259"/>
      <c r="I7" s="259"/>
      <c r="J7" s="259"/>
      <c r="K7" s="259"/>
      <c r="L7" s="259"/>
      <c r="M7" s="259"/>
      <c r="N7" s="259"/>
      <c r="O7" s="259"/>
      <c r="P7" s="259"/>
      <c r="Q7" s="259"/>
      <c r="R7" s="259"/>
      <c r="S7" s="259"/>
      <c r="T7" s="259"/>
      <c r="U7" s="259"/>
    </row>
    <row r="8" spans="1:21">
      <c r="A8" s="499"/>
      <c r="B8" s="491"/>
      <c r="C8" s="491" t="s">
        <v>435</v>
      </c>
      <c r="D8" s="491"/>
      <c r="E8" s="259"/>
      <c r="F8" s="259"/>
      <c r="G8" s="259"/>
      <c r="H8" s="259"/>
      <c r="I8" s="259"/>
      <c r="J8" s="259"/>
      <c r="K8" s="259"/>
      <c r="L8" s="259"/>
      <c r="M8" s="259"/>
      <c r="N8" s="259"/>
      <c r="O8" s="259"/>
      <c r="P8" s="259"/>
      <c r="Q8" s="259"/>
      <c r="R8" s="259"/>
      <c r="S8" s="259"/>
      <c r="T8" s="259"/>
      <c r="U8" s="259"/>
    </row>
    <row r="9" spans="1:21">
      <c r="A9" s="499"/>
      <c r="B9" s="491" t="s">
        <v>436</v>
      </c>
      <c r="C9" s="491"/>
      <c r="D9" s="491"/>
      <c r="E9" s="259"/>
      <c r="F9" s="259"/>
      <c r="G9" s="259"/>
      <c r="H9" s="259"/>
      <c r="I9" s="259"/>
      <c r="J9" s="259"/>
      <c r="K9" s="259"/>
      <c r="L9" s="259"/>
      <c r="M9" s="259"/>
      <c r="N9" s="259"/>
      <c r="O9" s="259"/>
      <c r="P9" s="259"/>
      <c r="Q9" s="259"/>
      <c r="R9" s="259"/>
      <c r="S9" s="259"/>
      <c r="T9" s="259"/>
      <c r="U9" s="259"/>
    </row>
    <row r="10" spans="1:21">
      <c r="A10" s="499"/>
      <c r="B10" s="491" t="s">
        <v>437</v>
      </c>
      <c r="C10" s="491"/>
      <c r="D10" s="491"/>
      <c r="E10" s="259"/>
      <c r="F10" s="259"/>
      <c r="G10" s="259"/>
      <c r="H10" s="259"/>
      <c r="I10" s="259"/>
      <c r="J10" s="259"/>
      <c r="K10" s="259"/>
      <c r="L10" s="259"/>
      <c r="M10" s="259"/>
      <c r="N10" s="259"/>
      <c r="O10" s="259"/>
      <c r="P10" s="259"/>
      <c r="Q10" s="259"/>
      <c r="R10" s="259"/>
      <c r="S10" s="259"/>
      <c r="T10" s="259"/>
      <c r="U10" s="259"/>
    </row>
    <row r="11" spans="1:21">
      <c r="A11" s="499"/>
      <c r="B11" s="491" t="s">
        <v>438</v>
      </c>
      <c r="C11" s="491" t="s">
        <v>439</v>
      </c>
      <c r="D11" s="491"/>
      <c r="E11" s="259"/>
      <c r="F11" s="259"/>
      <c r="G11" s="259"/>
      <c r="H11" s="259"/>
      <c r="I11" s="259"/>
      <c r="J11" s="259"/>
      <c r="K11" s="259"/>
      <c r="L11" s="259"/>
      <c r="M11" s="259"/>
      <c r="N11" s="259"/>
      <c r="O11" s="259"/>
      <c r="P11" s="259"/>
      <c r="Q11" s="259"/>
      <c r="R11" s="259"/>
      <c r="S11" s="259"/>
      <c r="T11" s="259"/>
      <c r="U11" s="259"/>
    </row>
    <row r="12" spans="1:21">
      <c r="A12" s="499"/>
      <c r="B12" s="491"/>
      <c r="C12" s="491" t="s">
        <v>440</v>
      </c>
      <c r="D12" s="491"/>
      <c r="E12" s="259"/>
      <c r="F12" s="259"/>
      <c r="G12" s="259"/>
      <c r="H12" s="259"/>
      <c r="I12" s="259"/>
      <c r="J12" s="259"/>
      <c r="K12" s="259"/>
      <c r="L12" s="259"/>
      <c r="M12" s="259"/>
      <c r="N12" s="259"/>
      <c r="O12" s="259"/>
      <c r="P12" s="259"/>
      <c r="Q12" s="259"/>
      <c r="R12" s="259"/>
      <c r="S12" s="259"/>
      <c r="T12" s="259"/>
      <c r="U12" s="259"/>
    </row>
    <row r="13" spans="1:21">
      <c r="A13" s="499"/>
      <c r="B13" s="491"/>
      <c r="C13" s="491" t="s">
        <v>441</v>
      </c>
      <c r="D13" s="491"/>
      <c r="E13" s="259"/>
      <c r="F13" s="259"/>
      <c r="G13" s="259"/>
      <c r="H13" s="259"/>
      <c r="I13" s="259"/>
      <c r="J13" s="259"/>
      <c r="K13" s="259"/>
      <c r="L13" s="259"/>
      <c r="M13" s="259"/>
      <c r="N13" s="259"/>
      <c r="O13" s="259"/>
      <c r="P13" s="259"/>
      <c r="Q13" s="259"/>
      <c r="R13" s="259"/>
      <c r="S13" s="259"/>
      <c r="T13" s="259"/>
      <c r="U13" s="259"/>
    </row>
    <row r="14" spans="1:21">
      <c r="A14" s="499"/>
      <c r="B14" s="491"/>
      <c r="C14" s="491" t="s">
        <v>442</v>
      </c>
      <c r="D14" s="491"/>
      <c r="E14" s="259"/>
      <c r="F14" s="259"/>
      <c r="G14" s="259"/>
      <c r="H14" s="259"/>
      <c r="I14" s="259"/>
      <c r="J14" s="259"/>
      <c r="K14" s="259"/>
      <c r="L14" s="259"/>
      <c r="M14" s="259"/>
      <c r="N14" s="259"/>
      <c r="O14" s="259"/>
      <c r="P14" s="259"/>
      <c r="Q14" s="259"/>
      <c r="R14" s="259"/>
      <c r="S14" s="259"/>
      <c r="T14" s="259"/>
      <c r="U14" s="259"/>
    </row>
    <row r="15" spans="1:21">
      <c r="A15" s="499"/>
      <c r="B15" s="491"/>
      <c r="C15" s="491" t="s">
        <v>443</v>
      </c>
      <c r="D15" s="491"/>
      <c r="E15" s="259"/>
      <c r="F15" s="259"/>
      <c r="G15" s="259"/>
      <c r="H15" s="259"/>
      <c r="I15" s="259"/>
      <c r="J15" s="259"/>
      <c r="K15" s="259"/>
      <c r="L15" s="259"/>
      <c r="M15" s="259"/>
      <c r="N15" s="259"/>
      <c r="O15" s="259"/>
      <c r="P15" s="259"/>
      <c r="Q15" s="259"/>
      <c r="R15" s="259"/>
      <c r="S15" s="259"/>
      <c r="T15" s="259"/>
      <c r="U15" s="259"/>
    </row>
    <row r="16" spans="1:21">
      <c r="A16" s="499"/>
      <c r="B16" s="491"/>
      <c r="C16" s="491" t="s">
        <v>444</v>
      </c>
      <c r="D16" s="491"/>
      <c r="E16" s="259"/>
      <c r="F16" s="259"/>
      <c r="G16" s="259"/>
      <c r="H16" s="259"/>
      <c r="I16" s="259"/>
      <c r="J16" s="259"/>
      <c r="K16" s="259"/>
      <c r="L16" s="259"/>
      <c r="M16" s="259"/>
      <c r="N16" s="259"/>
      <c r="O16" s="259"/>
      <c r="P16" s="259"/>
      <c r="Q16" s="259"/>
      <c r="R16" s="259"/>
      <c r="S16" s="259"/>
      <c r="T16" s="259"/>
      <c r="U16" s="259"/>
    </row>
    <row r="17" spans="1:21">
      <c r="A17" s="499"/>
      <c r="B17" s="491" t="s">
        <v>445</v>
      </c>
      <c r="C17" s="491"/>
      <c r="D17" s="491"/>
      <c r="E17" s="259"/>
      <c r="F17" s="259"/>
      <c r="G17" s="259"/>
      <c r="H17" s="259"/>
      <c r="I17" s="259"/>
      <c r="J17" s="259"/>
      <c r="K17" s="259"/>
      <c r="L17" s="259"/>
      <c r="M17" s="259"/>
      <c r="N17" s="259"/>
      <c r="O17" s="259"/>
      <c r="P17" s="259"/>
      <c r="Q17" s="259"/>
      <c r="R17" s="259"/>
      <c r="S17" s="259"/>
      <c r="T17" s="259"/>
      <c r="U17" s="259"/>
    </row>
    <row r="18" spans="1:21">
      <c r="A18" s="499"/>
      <c r="B18" s="491" t="s">
        <v>446</v>
      </c>
      <c r="C18" s="491"/>
      <c r="D18" s="491"/>
      <c r="E18" s="259"/>
      <c r="F18" s="259"/>
      <c r="G18" s="259"/>
      <c r="H18" s="259"/>
      <c r="I18" s="259"/>
      <c r="J18" s="259"/>
      <c r="K18" s="259"/>
      <c r="L18" s="259"/>
      <c r="M18" s="259"/>
      <c r="N18" s="259"/>
      <c r="O18" s="259"/>
      <c r="P18" s="259"/>
      <c r="Q18" s="259"/>
      <c r="R18" s="259"/>
      <c r="S18" s="259"/>
      <c r="T18" s="259"/>
      <c r="U18" s="259"/>
    </row>
    <row r="19" spans="1:21">
      <c r="A19" s="499"/>
      <c r="B19" s="491" t="s">
        <v>447</v>
      </c>
      <c r="C19" s="491"/>
      <c r="D19" s="491"/>
      <c r="E19" s="259"/>
      <c r="F19" s="259"/>
      <c r="G19" s="259"/>
      <c r="H19" s="259"/>
      <c r="I19" s="259"/>
      <c r="J19" s="259"/>
      <c r="K19" s="259"/>
      <c r="L19" s="259"/>
      <c r="M19" s="259"/>
      <c r="N19" s="259"/>
      <c r="O19" s="259"/>
      <c r="P19" s="259"/>
      <c r="Q19" s="259"/>
      <c r="R19" s="259"/>
      <c r="S19" s="259"/>
      <c r="T19" s="259"/>
      <c r="U19" s="259"/>
    </row>
    <row r="20" spans="1:21">
      <c r="A20" s="499"/>
      <c r="B20" s="491" t="s">
        <v>448</v>
      </c>
      <c r="C20" s="491"/>
      <c r="D20" s="491"/>
      <c r="E20" s="259"/>
      <c r="F20" s="259"/>
      <c r="G20" s="259"/>
      <c r="H20" s="259"/>
      <c r="I20" s="259"/>
      <c r="J20" s="259"/>
      <c r="K20" s="259"/>
      <c r="L20" s="259"/>
      <c r="M20" s="259"/>
      <c r="N20" s="259"/>
      <c r="O20" s="259"/>
      <c r="P20" s="259"/>
      <c r="Q20" s="259"/>
      <c r="R20" s="259"/>
      <c r="S20" s="259"/>
      <c r="T20" s="259"/>
      <c r="U20" s="259"/>
    </row>
    <row r="21" spans="1:21">
      <c r="A21" s="499"/>
      <c r="B21" s="491" t="s">
        <v>449</v>
      </c>
      <c r="C21" s="491"/>
      <c r="D21" s="491"/>
      <c r="E21" s="259"/>
      <c r="F21" s="259"/>
      <c r="G21" s="259"/>
      <c r="H21" s="259"/>
      <c r="I21" s="259"/>
      <c r="J21" s="259"/>
      <c r="K21" s="259"/>
      <c r="L21" s="259"/>
      <c r="M21" s="259"/>
      <c r="N21" s="259"/>
      <c r="O21" s="259"/>
      <c r="P21" s="259"/>
      <c r="Q21" s="259"/>
      <c r="R21" s="259"/>
      <c r="S21" s="259"/>
      <c r="T21" s="259"/>
      <c r="U21" s="259"/>
    </row>
    <row r="22" spans="1:21" ht="16.2">
      <c r="A22" s="499"/>
      <c r="B22" s="492" t="s">
        <v>617</v>
      </c>
      <c r="C22" s="495" t="s">
        <v>619</v>
      </c>
      <c r="D22" s="209" t="s">
        <v>450</v>
      </c>
      <c r="E22" s="219"/>
      <c r="F22" s="259"/>
      <c r="G22" s="259"/>
      <c r="H22" s="259"/>
      <c r="I22" s="259"/>
      <c r="J22" s="259"/>
      <c r="K22" s="259"/>
      <c r="L22" s="259"/>
      <c r="M22" s="259"/>
      <c r="N22" s="259"/>
      <c r="O22" s="259"/>
      <c r="P22" s="259"/>
      <c r="Q22" s="259"/>
      <c r="R22" s="259"/>
      <c r="S22" s="259"/>
      <c r="T22" s="259"/>
      <c r="U22" s="259"/>
    </row>
    <row r="23" spans="1:21" ht="16.2">
      <c r="A23" s="499"/>
      <c r="B23" s="493"/>
      <c r="C23" s="496"/>
      <c r="D23" s="209" t="s">
        <v>451</v>
      </c>
      <c r="E23" s="219"/>
      <c r="F23" s="259"/>
      <c r="G23" s="259"/>
      <c r="H23" s="259"/>
      <c r="I23" s="259"/>
      <c r="J23" s="259"/>
      <c r="K23" s="259"/>
      <c r="L23" s="259"/>
      <c r="M23" s="259"/>
      <c r="N23" s="259"/>
      <c r="O23" s="259"/>
      <c r="P23" s="259"/>
      <c r="Q23" s="259"/>
      <c r="R23" s="259"/>
      <c r="S23" s="259"/>
      <c r="T23" s="259"/>
      <c r="U23" s="259"/>
    </row>
    <row r="24" spans="1:21" ht="16.2">
      <c r="A24" s="499"/>
      <c r="B24" s="493"/>
      <c r="C24" s="497"/>
      <c r="D24" s="209" t="s">
        <v>452</v>
      </c>
      <c r="E24" s="219"/>
      <c r="F24" s="259"/>
      <c r="G24" s="259"/>
      <c r="H24" s="259"/>
      <c r="I24" s="259"/>
      <c r="J24" s="259"/>
      <c r="K24" s="259"/>
      <c r="L24" s="259"/>
      <c r="M24" s="259"/>
      <c r="N24" s="259"/>
      <c r="O24" s="259"/>
      <c r="P24" s="259"/>
      <c r="Q24" s="259"/>
      <c r="R24" s="259"/>
      <c r="S24" s="259"/>
      <c r="T24" s="259"/>
      <c r="U24" s="259"/>
    </row>
    <row r="25" spans="1:21" ht="16.2">
      <c r="A25" s="499"/>
      <c r="B25" s="493"/>
      <c r="C25" s="495" t="s">
        <v>620</v>
      </c>
      <c r="D25" s="261" t="s">
        <v>616</v>
      </c>
      <c r="E25" s="219"/>
      <c r="F25" s="259"/>
      <c r="G25" s="259"/>
      <c r="H25" s="259"/>
      <c r="I25" s="259"/>
      <c r="J25" s="259"/>
      <c r="K25" s="259"/>
      <c r="L25" s="259"/>
      <c r="M25" s="259"/>
      <c r="N25" s="259"/>
      <c r="O25" s="259"/>
      <c r="P25" s="259"/>
      <c r="Q25" s="259"/>
      <c r="R25" s="259"/>
      <c r="S25" s="259"/>
      <c r="T25" s="259"/>
      <c r="U25" s="259"/>
    </row>
    <row r="26" spans="1:21" ht="32.4">
      <c r="A26" s="499"/>
      <c r="B26" s="494"/>
      <c r="C26" s="497"/>
      <c r="D26" s="209" t="s">
        <v>403</v>
      </c>
      <c r="E26" s="219"/>
      <c r="F26" s="259"/>
      <c r="G26" s="259"/>
      <c r="H26" s="259"/>
      <c r="I26" s="259"/>
      <c r="J26" s="259"/>
      <c r="K26" s="259"/>
      <c r="L26" s="259"/>
      <c r="M26" s="259"/>
      <c r="N26" s="259"/>
      <c r="O26" s="259"/>
      <c r="P26" s="259"/>
      <c r="Q26" s="259"/>
      <c r="R26" s="259"/>
      <c r="S26" s="259"/>
      <c r="T26" s="259"/>
      <c r="U26" s="259"/>
    </row>
    <row r="27" spans="1:21" ht="31.95" customHeight="1">
      <c r="A27" s="500"/>
      <c r="B27" s="491" t="s">
        <v>618</v>
      </c>
      <c r="C27" s="491"/>
      <c r="D27" s="491"/>
      <c r="E27" s="219"/>
      <c r="F27" s="259"/>
      <c r="G27" s="259"/>
      <c r="H27" s="259"/>
      <c r="I27" s="259"/>
      <c r="J27" s="259"/>
      <c r="K27" s="259"/>
      <c r="L27" s="259"/>
      <c r="M27" s="259"/>
      <c r="N27" s="259"/>
      <c r="O27" s="259"/>
      <c r="P27" s="259"/>
      <c r="Q27" s="259"/>
      <c r="R27" s="259"/>
      <c r="S27" s="259"/>
      <c r="T27" s="259"/>
      <c r="U27" s="259"/>
    </row>
    <row r="28" spans="1:21">
      <c r="A28" s="498" t="s">
        <v>292</v>
      </c>
      <c r="B28" s="491" t="s">
        <v>430</v>
      </c>
      <c r="C28" s="491" t="s">
        <v>431</v>
      </c>
      <c r="D28" s="491"/>
      <c r="E28" s="259"/>
      <c r="F28" s="259"/>
      <c r="G28" s="259"/>
      <c r="H28" s="259"/>
      <c r="I28" s="259"/>
      <c r="J28" s="259"/>
      <c r="K28" s="259"/>
      <c r="L28" s="259"/>
      <c r="M28" s="259"/>
      <c r="N28" s="259"/>
      <c r="O28" s="259"/>
      <c r="P28" s="259"/>
      <c r="Q28" s="259"/>
      <c r="R28" s="259"/>
      <c r="S28" s="259"/>
      <c r="T28" s="259"/>
      <c r="U28" s="259"/>
    </row>
    <row r="29" spans="1:21">
      <c r="A29" s="499"/>
      <c r="B29" s="491"/>
      <c r="C29" s="491" t="s">
        <v>432</v>
      </c>
      <c r="D29" s="491"/>
      <c r="E29" s="259"/>
      <c r="F29" s="259"/>
      <c r="G29" s="259"/>
      <c r="H29" s="259"/>
      <c r="I29" s="259"/>
      <c r="J29" s="259"/>
      <c r="K29" s="259"/>
      <c r="L29" s="259"/>
      <c r="M29" s="259"/>
      <c r="N29" s="259"/>
      <c r="O29" s="259"/>
      <c r="P29" s="259"/>
      <c r="Q29" s="259"/>
      <c r="R29" s="259"/>
      <c r="S29" s="259"/>
      <c r="T29" s="259"/>
      <c r="U29" s="259"/>
    </row>
    <row r="30" spans="1:21">
      <c r="A30" s="499"/>
      <c r="B30" s="491"/>
      <c r="C30" s="491" t="s">
        <v>433</v>
      </c>
      <c r="D30" s="491"/>
      <c r="E30" s="259"/>
      <c r="F30" s="259"/>
      <c r="G30" s="259"/>
      <c r="H30" s="259"/>
      <c r="I30" s="259"/>
      <c r="J30" s="259"/>
      <c r="K30" s="259"/>
      <c r="L30" s="259"/>
      <c r="M30" s="259"/>
      <c r="N30" s="259"/>
      <c r="O30" s="259"/>
      <c r="P30" s="259"/>
      <c r="Q30" s="259"/>
      <c r="R30" s="259"/>
      <c r="S30" s="259"/>
      <c r="T30" s="259"/>
      <c r="U30" s="259"/>
    </row>
    <row r="31" spans="1:21">
      <c r="A31" s="499"/>
      <c r="B31" s="491"/>
      <c r="C31" s="491" t="s">
        <v>434</v>
      </c>
      <c r="D31" s="491"/>
      <c r="E31" s="259"/>
      <c r="F31" s="259"/>
      <c r="G31" s="259"/>
      <c r="H31" s="259"/>
      <c r="I31" s="259"/>
      <c r="J31" s="259"/>
      <c r="K31" s="259"/>
      <c r="L31" s="259"/>
      <c r="M31" s="259"/>
      <c r="N31" s="259"/>
      <c r="O31" s="259"/>
      <c r="P31" s="259"/>
      <c r="Q31" s="259"/>
      <c r="R31" s="259"/>
      <c r="S31" s="259"/>
      <c r="T31" s="259"/>
      <c r="U31" s="259"/>
    </row>
    <row r="32" spans="1:21">
      <c r="A32" s="499"/>
      <c r="B32" s="491"/>
      <c r="C32" s="491" t="s">
        <v>435</v>
      </c>
      <c r="D32" s="491"/>
      <c r="E32" s="259"/>
      <c r="F32" s="259"/>
      <c r="G32" s="259"/>
      <c r="H32" s="259"/>
      <c r="I32" s="259"/>
      <c r="J32" s="259"/>
      <c r="K32" s="259"/>
      <c r="L32" s="259"/>
      <c r="M32" s="259"/>
      <c r="N32" s="259"/>
      <c r="O32" s="259"/>
      <c r="P32" s="259"/>
      <c r="Q32" s="259"/>
      <c r="R32" s="259"/>
      <c r="S32" s="259"/>
      <c r="T32" s="259"/>
      <c r="U32" s="259"/>
    </row>
    <row r="33" spans="1:21">
      <c r="A33" s="499"/>
      <c r="B33" s="491" t="s">
        <v>436</v>
      </c>
      <c r="C33" s="491"/>
      <c r="D33" s="491"/>
      <c r="E33" s="259"/>
      <c r="F33" s="259"/>
      <c r="G33" s="259"/>
      <c r="H33" s="259"/>
      <c r="I33" s="259"/>
      <c r="J33" s="259"/>
      <c r="K33" s="259"/>
      <c r="L33" s="259"/>
      <c r="M33" s="259"/>
      <c r="N33" s="259"/>
      <c r="O33" s="259"/>
      <c r="P33" s="259"/>
      <c r="Q33" s="259"/>
      <c r="R33" s="259"/>
      <c r="S33" s="259"/>
      <c r="T33" s="259"/>
      <c r="U33" s="259"/>
    </row>
    <row r="34" spans="1:21">
      <c r="A34" s="499"/>
      <c r="B34" s="491" t="s">
        <v>437</v>
      </c>
      <c r="C34" s="491"/>
      <c r="D34" s="491"/>
      <c r="E34" s="259"/>
      <c r="F34" s="259"/>
      <c r="G34" s="259"/>
      <c r="H34" s="259"/>
      <c r="I34" s="259"/>
      <c r="J34" s="259"/>
      <c r="K34" s="259"/>
      <c r="L34" s="259"/>
      <c r="M34" s="259"/>
      <c r="N34" s="259"/>
      <c r="O34" s="259"/>
      <c r="P34" s="259"/>
      <c r="Q34" s="259"/>
      <c r="R34" s="259"/>
      <c r="S34" s="259"/>
      <c r="T34" s="259"/>
      <c r="U34" s="259"/>
    </row>
    <row r="35" spans="1:21">
      <c r="A35" s="499"/>
      <c r="B35" s="491" t="s">
        <v>438</v>
      </c>
      <c r="C35" s="491" t="s">
        <v>439</v>
      </c>
      <c r="D35" s="491"/>
      <c r="E35" s="259"/>
      <c r="F35" s="259"/>
      <c r="G35" s="259"/>
      <c r="H35" s="259"/>
      <c r="I35" s="259"/>
      <c r="J35" s="259"/>
      <c r="K35" s="259"/>
      <c r="L35" s="259"/>
      <c r="M35" s="259"/>
      <c r="N35" s="259"/>
      <c r="O35" s="259"/>
      <c r="P35" s="259"/>
      <c r="Q35" s="259"/>
      <c r="R35" s="259"/>
      <c r="S35" s="259"/>
      <c r="T35" s="259"/>
      <c r="U35" s="259"/>
    </row>
    <row r="36" spans="1:21">
      <c r="A36" s="499"/>
      <c r="B36" s="491"/>
      <c r="C36" s="491" t="s">
        <v>440</v>
      </c>
      <c r="D36" s="491"/>
      <c r="E36" s="259"/>
      <c r="F36" s="259"/>
      <c r="G36" s="259"/>
      <c r="H36" s="259"/>
      <c r="I36" s="259"/>
      <c r="J36" s="259"/>
      <c r="K36" s="259"/>
      <c r="L36" s="259"/>
      <c r="M36" s="259"/>
      <c r="N36" s="259"/>
      <c r="O36" s="259"/>
      <c r="P36" s="259"/>
      <c r="Q36" s="259"/>
      <c r="R36" s="259"/>
      <c r="S36" s="259"/>
      <c r="T36" s="259"/>
      <c r="U36" s="259"/>
    </row>
    <row r="37" spans="1:21">
      <c r="A37" s="499"/>
      <c r="B37" s="491"/>
      <c r="C37" s="491" t="s">
        <v>441</v>
      </c>
      <c r="D37" s="491"/>
      <c r="E37" s="259"/>
      <c r="F37" s="259"/>
      <c r="G37" s="259"/>
      <c r="H37" s="259"/>
      <c r="I37" s="259"/>
      <c r="J37" s="259"/>
      <c r="K37" s="259"/>
      <c r="L37" s="259"/>
      <c r="M37" s="259"/>
      <c r="N37" s="259"/>
      <c r="O37" s="259"/>
      <c r="P37" s="259"/>
      <c r="Q37" s="259"/>
      <c r="R37" s="259"/>
      <c r="S37" s="259"/>
      <c r="T37" s="259"/>
      <c r="U37" s="259"/>
    </row>
    <row r="38" spans="1:21">
      <c r="A38" s="499"/>
      <c r="B38" s="491"/>
      <c r="C38" s="491" t="s">
        <v>442</v>
      </c>
      <c r="D38" s="491"/>
      <c r="E38" s="259"/>
      <c r="F38" s="259"/>
      <c r="G38" s="259"/>
      <c r="H38" s="259"/>
      <c r="I38" s="259"/>
      <c r="J38" s="259"/>
      <c r="K38" s="259"/>
      <c r="L38" s="259"/>
      <c r="M38" s="259"/>
      <c r="N38" s="259"/>
      <c r="O38" s="259"/>
      <c r="P38" s="259"/>
      <c r="Q38" s="259"/>
      <c r="R38" s="259"/>
      <c r="S38" s="259"/>
      <c r="T38" s="259"/>
      <c r="U38" s="259"/>
    </row>
    <row r="39" spans="1:21">
      <c r="A39" s="499"/>
      <c r="B39" s="491"/>
      <c r="C39" s="491" t="s">
        <v>443</v>
      </c>
      <c r="D39" s="491"/>
      <c r="E39" s="259"/>
      <c r="F39" s="259"/>
      <c r="G39" s="259"/>
      <c r="H39" s="259"/>
      <c r="I39" s="259"/>
      <c r="J39" s="259"/>
      <c r="K39" s="259"/>
      <c r="L39" s="259"/>
      <c r="M39" s="259"/>
      <c r="N39" s="259"/>
      <c r="O39" s="259"/>
      <c r="P39" s="259"/>
      <c r="Q39" s="259"/>
      <c r="R39" s="259"/>
      <c r="S39" s="259"/>
      <c r="T39" s="259"/>
      <c r="U39" s="259"/>
    </row>
    <row r="40" spans="1:21">
      <c r="A40" s="499"/>
      <c r="B40" s="491"/>
      <c r="C40" s="491" t="s">
        <v>444</v>
      </c>
      <c r="D40" s="491"/>
      <c r="E40" s="259"/>
      <c r="F40" s="259"/>
      <c r="G40" s="259"/>
      <c r="H40" s="259"/>
      <c r="I40" s="259"/>
      <c r="J40" s="259"/>
      <c r="K40" s="259"/>
      <c r="L40" s="259"/>
      <c r="M40" s="259"/>
      <c r="N40" s="259"/>
      <c r="O40" s="259"/>
      <c r="P40" s="259"/>
      <c r="Q40" s="259"/>
      <c r="R40" s="259"/>
      <c r="S40" s="259"/>
      <c r="T40" s="259"/>
      <c r="U40" s="259"/>
    </row>
    <row r="41" spans="1:21">
      <c r="A41" s="499"/>
      <c r="B41" s="491" t="s">
        <v>445</v>
      </c>
      <c r="C41" s="491"/>
      <c r="D41" s="491"/>
      <c r="E41" s="259"/>
      <c r="F41" s="259"/>
      <c r="G41" s="259"/>
      <c r="H41" s="259"/>
      <c r="I41" s="259"/>
      <c r="J41" s="259"/>
      <c r="K41" s="259"/>
      <c r="L41" s="259"/>
      <c r="M41" s="259"/>
      <c r="N41" s="259"/>
      <c r="O41" s="259"/>
      <c r="P41" s="259"/>
      <c r="Q41" s="259"/>
      <c r="R41" s="259"/>
      <c r="S41" s="259"/>
      <c r="T41" s="259"/>
      <c r="U41" s="259"/>
    </row>
    <row r="42" spans="1:21">
      <c r="A42" s="499"/>
      <c r="B42" s="491" t="s">
        <v>446</v>
      </c>
      <c r="C42" s="491"/>
      <c r="D42" s="491"/>
      <c r="E42" s="259"/>
      <c r="F42" s="259"/>
      <c r="G42" s="259"/>
      <c r="H42" s="259"/>
      <c r="I42" s="259"/>
      <c r="J42" s="259"/>
      <c r="K42" s="259"/>
      <c r="L42" s="259"/>
      <c r="M42" s="259"/>
      <c r="N42" s="259"/>
      <c r="O42" s="259"/>
      <c r="P42" s="259"/>
      <c r="Q42" s="259"/>
      <c r="R42" s="259"/>
      <c r="S42" s="259"/>
      <c r="T42" s="259"/>
      <c r="U42" s="259"/>
    </row>
    <row r="43" spans="1:21">
      <c r="A43" s="499"/>
      <c r="B43" s="491" t="s">
        <v>447</v>
      </c>
      <c r="C43" s="491"/>
      <c r="D43" s="491"/>
      <c r="E43" s="259"/>
      <c r="F43" s="259"/>
      <c r="G43" s="259"/>
      <c r="H43" s="259"/>
      <c r="I43" s="259"/>
      <c r="J43" s="259"/>
      <c r="K43" s="259"/>
      <c r="L43" s="259"/>
      <c r="M43" s="259"/>
      <c r="N43" s="259"/>
      <c r="O43" s="259"/>
      <c r="P43" s="259"/>
      <c r="Q43" s="259"/>
      <c r="R43" s="259"/>
      <c r="S43" s="259"/>
      <c r="T43" s="259"/>
      <c r="U43" s="259"/>
    </row>
    <row r="44" spans="1:21">
      <c r="A44" s="499"/>
      <c r="B44" s="491" t="s">
        <v>448</v>
      </c>
      <c r="C44" s="491"/>
      <c r="D44" s="491"/>
      <c r="E44" s="259"/>
      <c r="F44" s="259"/>
      <c r="G44" s="259"/>
      <c r="H44" s="259"/>
      <c r="I44" s="259"/>
      <c r="J44" s="259"/>
      <c r="K44" s="259"/>
      <c r="L44" s="259"/>
      <c r="M44" s="259"/>
      <c r="N44" s="259"/>
      <c r="O44" s="259"/>
      <c r="P44" s="259"/>
      <c r="Q44" s="259"/>
      <c r="R44" s="259"/>
      <c r="S44" s="259"/>
      <c r="T44" s="259"/>
      <c r="U44" s="259"/>
    </row>
    <row r="45" spans="1:21">
      <c r="A45" s="499"/>
      <c r="B45" s="491" t="s">
        <v>449</v>
      </c>
      <c r="C45" s="491"/>
      <c r="D45" s="491"/>
      <c r="E45" s="259"/>
      <c r="F45" s="259"/>
      <c r="G45" s="259"/>
      <c r="H45" s="259"/>
      <c r="I45" s="259"/>
      <c r="J45" s="259"/>
      <c r="K45" s="259"/>
      <c r="L45" s="259"/>
      <c r="M45" s="259"/>
      <c r="N45" s="259"/>
      <c r="O45" s="259"/>
      <c r="P45" s="259"/>
      <c r="Q45" s="259"/>
      <c r="R45" s="259"/>
      <c r="S45" s="259"/>
      <c r="T45" s="259"/>
      <c r="U45" s="259"/>
    </row>
    <row r="46" spans="1:21" ht="16.2">
      <c r="A46" s="499"/>
      <c r="B46" s="492" t="s">
        <v>617</v>
      </c>
      <c r="C46" s="495" t="s">
        <v>619</v>
      </c>
      <c r="D46" s="209" t="s">
        <v>450</v>
      </c>
      <c r="E46" s="219"/>
      <c r="F46" s="259"/>
      <c r="G46" s="259"/>
      <c r="H46" s="259"/>
      <c r="I46" s="259"/>
      <c r="J46" s="259"/>
      <c r="K46" s="259"/>
      <c r="L46" s="259"/>
      <c r="M46" s="259"/>
      <c r="N46" s="259"/>
      <c r="O46" s="259"/>
      <c r="P46" s="259"/>
      <c r="Q46" s="259"/>
      <c r="R46" s="259"/>
      <c r="S46" s="259"/>
      <c r="T46" s="259"/>
      <c r="U46" s="259"/>
    </row>
    <row r="47" spans="1:21" ht="16.2">
      <c r="A47" s="499"/>
      <c r="B47" s="493"/>
      <c r="C47" s="496"/>
      <c r="D47" s="209" t="s">
        <v>451</v>
      </c>
      <c r="E47" s="219"/>
      <c r="F47" s="259"/>
      <c r="G47" s="259"/>
      <c r="H47" s="259"/>
      <c r="I47" s="259"/>
      <c r="J47" s="259"/>
      <c r="K47" s="259"/>
      <c r="L47" s="259"/>
      <c r="M47" s="259"/>
      <c r="N47" s="259"/>
      <c r="O47" s="259"/>
      <c r="P47" s="259"/>
      <c r="Q47" s="259"/>
      <c r="R47" s="259"/>
      <c r="S47" s="259"/>
      <c r="T47" s="259"/>
      <c r="U47" s="259"/>
    </row>
    <row r="48" spans="1:21" ht="16.2">
      <c r="A48" s="499"/>
      <c r="B48" s="493"/>
      <c r="C48" s="497"/>
      <c r="D48" s="209" t="s">
        <v>452</v>
      </c>
      <c r="E48" s="219"/>
      <c r="F48" s="259"/>
      <c r="G48" s="259"/>
      <c r="H48" s="259"/>
      <c r="I48" s="259"/>
      <c r="J48" s="259"/>
      <c r="K48" s="259"/>
      <c r="L48" s="259"/>
      <c r="M48" s="259"/>
      <c r="N48" s="259"/>
      <c r="O48" s="259"/>
      <c r="P48" s="259"/>
      <c r="Q48" s="259"/>
      <c r="R48" s="259"/>
      <c r="S48" s="259"/>
      <c r="T48" s="259"/>
      <c r="U48" s="259"/>
    </row>
    <row r="49" spans="1:21" ht="16.2">
      <c r="A49" s="499"/>
      <c r="B49" s="493"/>
      <c r="C49" s="495" t="s">
        <v>620</v>
      </c>
      <c r="D49" s="261" t="s">
        <v>616</v>
      </c>
      <c r="E49" s="219"/>
      <c r="F49" s="259"/>
      <c r="G49" s="259"/>
      <c r="H49" s="259"/>
      <c r="I49" s="259"/>
      <c r="J49" s="259"/>
      <c r="K49" s="259"/>
      <c r="L49" s="259"/>
      <c r="M49" s="259"/>
      <c r="N49" s="259"/>
      <c r="O49" s="259"/>
      <c r="P49" s="259"/>
      <c r="Q49" s="259"/>
      <c r="R49" s="259"/>
      <c r="S49" s="259"/>
      <c r="T49" s="259"/>
      <c r="U49" s="259"/>
    </row>
    <row r="50" spans="1:21" ht="32.4">
      <c r="A50" s="499"/>
      <c r="B50" s="494"/>
      <c r="C50" s="497"/>
      <c r="D50" s="209" t="s">
        <v>403</v>
      </c>
      <c r="E50" s="219"/>
      <c r="F50" s="259"/>
      <c r="G50" s="259"/>
      <c r="H50" s="259"/>
      <c r="I50" s="259"/>
      <c r="J50" s="259"/>
      <c r="K50" s="259"/>
      <c r="L50" s="259"/>
      <c r="M50" s="259"/>
      <c r="N50" s="259"/>
      <c r="O50" s="259"/>
      <c r="P50" s="259"/>
      <c r="Q50" s="259"/>
      <c r="R50" s="259"/>
      <c r="S50" s="259"/>
      <c r="T50" s="259"/>
      <c r="U50" s="259"/>
    </row>
    <row r="51" spans="1:21" ht="31.95" customHeight="1">
      <c r="A51" s="500"/>
      <c r="B51" s="491" t="s">
        <v>618</v>
      </c>
      <c r="C51" s="491"/>
      <c r="D51" s="491"/>
      <c r="E51" s="219"/>
      <c r="F51" s="259"/>
      <c r="G51" s="259"/>
      <c r="H51" s="259"/>
      <c r="I51" s="259"/>
      <c r="J51" s="259"/>
      <c r="K51" s="259"/>
      <c r="L51" s="259"/>
      <c r="M51" s="259"/>
      <c r="N51" s="259"/>
      <c r="O51" s="259"/>
      <c r="P51" s="259"/>
      <c r="Q51" s="259"/>
      <c r="R51" s="259"/>
      <c r="S51" s="259"/>
      <c r="T51" s="259"/>
      <c r="U51" s="259"/>
    </row>
    <row r="52" spans="1:21">
      <c r="A52" s="498" t="s">
        <v>291</v>
      </c>
      <c r="B52" s="491" t="s">
        <v>430</v>
      </c>
      <c r="C52" s="491" t="s">
        <v>431</v>
      </c>
      <c r="D52" s="491"/>
      <c r="E52" s="259"/>
      <c r="F52" s="259"/>
      <c r="G52" s="259"/>
      <c r="H52" s="259"/>
      <c r="I52" s="259"/>
      <c r="J52" s="259"/>
      <c r="K52" s="259"/>
      <c r="L52" s="259"/>
      <c r="M52" s="259"/>
      <c r="N52" s="259"/>
      <c r="O52" s="259"/>
      <c r="P52" s="259"/>
      <c r="Q52" s="259"/>
      <c r="R52" s="259"/>
      <c r="S52" s="259"/>
      <c r="T52" s="259"/>
      <c r="U52" s="259"/>
    </row>
    <row r="53" spans="1:21">
      <c r="A53" s="499"/>
      <c r="B53" s="491"/>
      <c r="C53" s="491" t="s">
        <v>432</v>
      </c>
      <c r="D53" s="491"/>
      <c r="E53" s="259"/>
      <c r="F53" s="259"/>
      <c r="G53" s="259"/>
      <c r="H53" s="259"/>
      <c r="I53" s="259"/>
      <c r="J53" s="259"/>
      <c r="K53" s="259"/>
      <c r="L53" s="259"/>
      <c r="M53" s="259"/>
      <c r="N53" s="259"/>
      <c r="O53" s="259"/>
      <c r="P53" s="259"/>
      <c r="Q53" s="259"/>
      <c r="R53" s="259"/>
      <c r="S53" s="259"/>
      <c r="T53" s="259"/>
      <c r="U53" s="259"/>
    </row>
    <row r="54" spans="1:21">
      <c r="A54" s="499"/>
      <c r="B54" s="491"/>
      <c r="C54" s="491" t="s">
        <v>433</v>
      </c>
      <c r="D54" s="491"/>
      <c r="E54" s="259"/>
      <c r="F54" s="259"/>
      <c r="G54" s="259"/>
      <c r="H54" s="259"/>
      <c r="I54" s="259"/>
      <c r="J54" s="259"/>
      <c r="K54" s="259"/>
      <c r="L54" s="259"/>
      <c r="M54" s="259"/>
      <c r="N54" s="259"/>
      <c r="O54" s="259"/>
      <c r="P54" s="259"/>
      <c r="Q54" s="259"/>
      <c r="R54" s="259"/>
      <c r="S54" s="259"/>
      <c r="T54" s="259"/>
      <c r="U54" s="259"/>
    </row>
    <row r="55" spans="1:21">
      <c r="A55" s="499"/>
      <c r="B55" s="491"/>
      <c r="C55" s="491" t="s">
        <v>434</v>
      </c>
      <c r="D55" s="491"/>
      <c r="E55" s="259"/>
      <c r="F55" s="259"/>
      <c r="G55" s="259"/>
      <c r="H55" s="259"/>
      <c r="I55" s="259"/>
      <c r="J55" s="259"/>
      <c r="K55" s="259"/>
      <c r="L55" s="259"/>
      <c r="M55" s="259"/>
      <c r="N55" s="259"/>
      <c r="O55" s="259"/>
      <c r="P55" s="259"/>
      <c r="Q55" s="259"/>
      <c r="R55" s="259"/>
      <c r="S55" s="259"/>
      <c r="T55" s="259"/>
      <c r="U55" s="259"/>
    </row>
    <row r="56" spans="1:21">
      <c r="A56" s="499"/>
      <c r="B56" s="491"/>
      <c r="C56" s="491" t="s">
        <v>435</v>
      </c>
      <c r="D56" s="491"/>
      <c r="E56" s="259"/>
      <c r="F56" s="259"/>
      <c r="G56" s="259"/>
      <c r="H56" s="259"/>
      <c r="I56" s="259"/>
      <c r="J56" s="259"/>
      <c r="K56" s="259"/>
      <c r="L56" s="259"/>
      <c r="M56" s="259"/>
      <c r="N56" s="259"/>
      <c r="O56" s="259"/>
      <c r="P56" s="259"/>
      <c r="Q56" s="259"/>
      <c r="R56" s="259"/>
      <c r="S56" s="259"/>
      <c r="T56" s="259"/>
      <c r="U56" s="259"/>
    </row>
    <row r="57" spans="1:21">
      <c r="A57" s="499"/>
      <c r="B57" s="491" t="s">
        <v>436</v>
      </c>
      <c r="C57" s="491"/>
      <c r="D57" s="491"/>
      <c r="E57" s="259"/>
      <c r="F57" s="259"/>
      <c r="G57" s="259"/>
      <c r="H57" s="259"/>
      <c r="I57" s="259"/>
      <c r="J57" s="259"/>
      <c r="K57" s="259"/>
      <c r="L57" s="259"/>
      <c r="M57" s="259"/>
      <c r="N57" s="259"/>
      <c r="O57" s="259"/>
      <c r="P57" s="259"/>
      <c r="Q57" s="259"/>
      <c r="R57" s="259"/>
      <c r="S57" s="259"/>
      <c r="T57" s="259"/>
      <c r="U57" s="259"/>
    </row>
    <row r="58" spans="1:21">
      <c r="A58" s="499"/>
      <c r="B58" s="491" t="s">
        <v>437</v>
      </c>
      <c r="C58" s="491"/>
      <c r="D58" s="491"/>
      <c r="E58" s="259"/>
      <c r="F58" s="259"/>
      <c r="G58" s="259"/>
      <c r="H58" s="259"/>
      <c r="I58" s="259"/>
      <c r="J58" s="259"/>
      <c r="K58" s="259"/>
      <c r="L58" s="259"/>
      <c r="M58" s="259"/>
      <c r="N58" s="259"/>
      <c r="O58" s="259"/>
      <c r="P58" s="259"/>
      <c r="Q58" s="259"/>
      <c r="R58" s="259"/>
      <c r="S58" s="259"/>
      <c r="T58" s="259"/>
      <c r="U58" s="259"/>
    </row>
    <row r="59" spans="1:21">
      <c r="A59" s="499"/>
      <c r="B59" s="491" t="s">
        <v>438</v>
      </c>
      <c r="C59" s="491" t="s">
        <v>439</v>
      </c>
      <c r="D59" s="491"/>
      <c r="E59" s="259"/>
      <c r="F59" s="259"/>
      <c r="G59" s="259"/>
      <c r="H59" s="259"/>
      <c r="I59" s="259"/>
      <c r="J59" s="259"/>
      <c r="K59" s="259"/>
      <c r="L59" s="259"/>
      <c r="M59" s="259"/>
      <c r="N59" s="259"/>
      <c r="O59" s="259"/>
      <c r="P59" s="259"/>
      <c r="Q59" s="259"/>
      <c r="R59" s="259"/>
      <c r="S59" s="259"/>
      <c r="T59" s="259"/>
      <c r="U59" s="259"/>
    </row>
    <row r="60" spans="1:21">
      <c r="A60" s="499"/>
      <c r="B60" s="491"/>
      <c r="C60" s="491" t="s">
        <v>440</v>
      </c>
      <c r="D60" s="491"/>
      <c r="E60" s="259"/>
      <c r="F60" s="259"/>
      <c r="G60" s="259"/>
      <c r="H60" s="259"/>
      <c r="I60" s="259"/>
      <c r="J60" s="259"/>
      <c r="K60" s="259"/>
      <c r="L60" s="259"/>
      <c r="M60" s="259"/>
      <c r="N60" s="259"/>
      <c r="O60" s="259"/>
      <c r="P60" s="259"/>
      <c r="Q60" s="259"/>
      <c r="R60" s="259"/>
      <c r="S60" s="259"/>
      <c r="T60" s="259"/>
      <c r="U60" s="259"/>
    </row>
    <row r="61" spans="1:21">
      <c r="A61" s="499"/>
      <c r="B61" s="491"/>
      <c r="C61" s="491" t="s">
        <v>441</v>
      </c>
      <c r="D61" s="491"/>
      <c r="E61" s="259"/>
      <c r="F61" s="259"/>
      <c r="G61" s="259"/>
      <c r="H61" s="259"/>
      <c r="I61" s="259"/>
      <c r="J61" s="259"/>
      <c r="K61" s="259"/>
      <c r="L61" s="259"/>
      <c r="M61" s="259"/>
      <c r="N61" s="259"/>
      <c r="O61" s="259"/>
      <c r="P61" s="259"/>
      <c r="Q61" s="259"/>
      <c r="R61" s="259"/>
      <c r="S61" s="259"/>
      <c r="T61" s="259"/>
      <c r="U61" s="259"/>
    </row>
    <row r="62" spans="1:21">
      <c r="A62" s="499"/>
      <c r="B62" s="491"/>
      <c r="C62" s="491" t="s">
        <v>442</v>
      </c>
      <c r="D62" s="491"/>
      <c r="E62" s="259"/>
      <c r="F62" s="259"/>
      <c r="G62" s="259"/>
      <c r="H62" s="259"/>
      <c r="I62" s="259"/>
      <c r="J62" s="259"/>
      <c r="K62" s="259"/>
      <c r="L62" s="259"/>
      <c r="M62" s="259"/>
      <c r="N62" s="259"/>
      <c r="O62" s="259"/>
      <c r="P62" s="259"/>
      <c r="Q62" s="259"/>
      <c r="R62" s="259"/>
      <c r="S62" s="259"/>
      <c r="T62" s="259"/>
      <c r="U62" s="259"/>
    </row>
    <row r="63" spans="1:21">
      <c r="A63" s="499"/>
      <c r="B63" s="491"/>
      <c r="C63" s="491" t="s">
        <v>443</v>
      </c>
      <c r="D63" s="491"/>
      <c r="E63" s="259"/>
      <c r="F63" s="259"/>
      <c r="G63" s="259"/>
      <c r="H63" s="259"/>
      <c r="I63" s="259"/>
      <c r="J63" s="259"/>
      <c r="K63" s="259"/>
      <c r="L63" s="259"/>
      <c r="M63" s="259"/>
      <c r="N63" s="259"/>
      <c r="O63" s="259"/>
      <c r="P63" s="259"/>
      <c r="Q63" s="259"/>
      <c r="R63" s="259"/>
      <c r="S63" s="259"/>
      <c r="T63" s="259"/>
      <c r="U63" s="259"/>
    </row>
    <row r="64" spans="1:21">
      <c r="A64" s="499"/>
      <c r="B64" s="491"/>
      <c r="C64" s="491" t="s">
        <v>444</v>
      </c>
      <c r="D64" s="491"/>
      <c r="E64" s="259"/>
      <c r="F64" s="259"/>
      <c r="G64" s="259"/>
      <c r="H64" s="259"/>
      <c r="I64" s="259"/>
      <c r="J64" s="259"/>
      <c r="K64" s="259"/>
      <c r="L64" s="259"/>
      <c r="M64" s="259"/>
      <c r="N64" s="259"/>
      <c r="O64" s="259"/>
      <c r="P64" s="259"/>
      <c r="Q64" s="259"/>
      <c r="R64" s="259"/>
      <c r="S64" s="259"/>
      <c r="T64" s="259"/>
      <c r="U64" s="259"/>
    </row>
    <row r="65" spans="1:21">
      <c r="A65" s="499"/>
      <c r="B65" s="491" t="s">
        <v>445</v>
      </c>
      <c r="C65" s="491"/>
      <c r="D65" s="491"/>
      <c r="E65" s="259"/>
      <c r="F65" s="259"/>
      <c r="G65" s="259"/>
      <c r="H65" s="259"/>
      <c r="I65" s="259"/>
      <c r="J65" s="259"/>
      <c r="K65" s="259"/>
      <c r="L65" s="259"/>
      <c r="M65" s="259"/>
      <c r="N65" s="259"/>
      <c r="O65" s="259"/>
      <c r="P65" s="259"/>
      <c r="Q65" s="259"/>
      <c r="R65" s="259"/>
      <c r="S65" s="259"/>
      <c r="T65" s="259"/>
      <c r="U65" s="259"/>
    </row>
    <row r="66" spans="1:21">
      <c r="A66" s="499"/>
      <c r="B66" s="491" t="s">
        <v>446</v>
      </c>
      <c r="C66" s="491"/>
      <c r="D66" s="491"/>
      <c r="E66" s="259"/>
      <c r="F66" s="259"/>
      <c r="G66" s="259"/>
      <c r="H66" s="259"/>
      <c r="I66" s="259"/>
      <c r="J66" s="259"/>
      <c r="K66" s="259"/>
      <c r="L66" s="259"/>
      <c r="M66" s="259"/>
      <c r="N66" s="259"/>
      <c r="O66" s="259"/>
      <c r="P66" s="259"/>
      <c r="Q66" s="259"/>
      <c r="R66" s="259"/>
      <c r="S66" s="259"/>
      <c r="T66" s="259"/>
      <c r="U66" s="259"/>
    </row>
    <row r="67" spans="1:21">
      <c r="A67" s="499"/>
      <c r="B67" s="491" t="s">
        <v>447</v>
      </c>
      <c r="C67" s="491"/>
      <c r="D67" s="491"/>
      <c r="E67" s="259"/>
      <c r="F67" s="259"/>
      <c r="G67" s="259"/>
      <c r="H67" s="259"/>
      <c r="I67" s="259"/>
      <c r="J67" s="259"/>
      <c r="K67" s="259"/>
      <c r="L67" s="259"/>
      <c r="M67" s="259"/>
      <c r="N67" s="259"/>
      <c r="O67" s="259"/>
      <c r="P67" s="259"/>
      <c r="Q67" s="259"/>
      <c r="R67" s="259"/>
      <c r="S67" s="259"/>
      <c r="T67" s="259"/>
      <c r="U67" s="259"/>
    </row>
    <row r="68" spans="1:21">
      <c r="A68" s="499"/>
      <c r="B68" s="491" t="s">
        <v>448</v>
      </c>
      <c r="C68" s="491"/>
      <c r="D68" s="491"/>
      <c r="E68" s="259"/>
      <c r="F68" s="259"/>
      <c r="G68" s="259"/>
      <c r="H68" s="259"/>
      <c r="I68" s="259"/>
      <c r="J68" s="259"/>
      <c r="K68" s="259"/>
      <c r="L68" s="259"/>
      <c r="M68" s="259"/>
      <c r="N68" s="259"/>
      <c r="O68" s="259"/>
      <c r="P68" s="259"/>
      <c r="Q68" s="259"/>
      <c r="R68" s="259"/>
      <c r="S68" s="259"/>
      <c r="T68" s="259"/>
      <c r="U68" s="259"/>
    </row>
    <row r="69" spans="1:21">
      <c r="A69" s="499"/>
      <c r="B69" s="491" t="s">
        <v>449</v>
      </c>
      <c r="C69" s="491"/>
      <c r="D69" s="491"/>
      <c r="E69" s="259"/>
      <c r="F69" s="259"/>
      <c r="G69" s="259"/>
      <c r="H69" s="259"/>
      <c r="I69" s="259"/>
      <c r="J69" s="259"/>
      <c r="K69" s="259"/>
      <c r="L69" s="259"/>
      <c r="M69" s="259"/>
      <c r="N69" s="259"/>
      <c r="O69" s="259"/>
      <c r="P69" s="259"/>
      <c r="Q69" s="259"/>
      <c r="R69" s="259"/>
      <c r="S69" s="259"/>
      <c r="T69" s="259"/>
      <c r="U69" s="259"/>
    </row>
    <row r="70" spans="1:21" ht="16.2">
      <c r="A70" s="499"/>
      <c r="B70" s="492" t="s">
        <v>617</v>
      </c>
      <c r="C70" s="495" t="s">
        <v>619</v>
      </c>
      <c r="D70" s="209" t="s">
        <v>450</v>
      </c>
      <c r="E70" s="219"/>
      <c r="F70" s="259"/>
      <c r="G70" s="259"/>
      <c r="H70" s="259"/>
      <c r="I70" s="259"/>
      <c r="J70" s="259"/>
      <c r="K70" s="259"/>
      <c r="L70" s="259"/>
      <c r="M70" s="259"/>
      <c r="N70" s="259"/>
      <c r="O70" s="259"/>
      <c r="P70" s="259"/>
      <c r="Q70" s="259"/>
      <c r="R70" s="259"/>
      <c r="S70" s="259"/>
      <c r="T70" s="259"/>
      <c r="U70" s="259"/>
    </row>
    <row r="71" spans="1:21" ht="16.2">
      <c r="A71" s="499"/>
      <c r="B71" s="493"/>
      <c r="C71" s="496"/>
      <c r="D71" s="209" t="s">
        <v>451</v>
      </c>
      <c r="E71" s="219"/>
      <c r="F71" s="259"/>
      <c r="G71" s="259"/>
      <c r="H71" s="259"/>
      <c r="I71" s="259"/>
      <c r="J71" s="259"/>
      <c r="K71" s="259"/>
      <c r="L71" s="259"/>
      <c r="M71" s="259"/>
      <c r="N71" s="259"/>
      <c r="O71" s="259"/>
      <c r="P71" s="259"/>
      <c r="Q71" s="259"/>
      <c r="R71" s="259"/>
      <c r="S71" s="259"/>
      <c r="T71" s="259"/>
      <c r="U71" s="259"/>
    </row>
    <row r="72" spans="1:21" ht="16.2">
      <c r="A72" s="499"/>
      <c r="B72" s="493"/>
      <c r="C72" s="497"/>
      <c r="D72" s="209" t="s">
        <v>452</v>
      </c>
      <c r="E72" s="219"/>
      <c r="F72" s="259"/>
      <c r="G72" s="259"/>
      <c r="H72" s="259"/>
      <c r="I72" s="259"/>
      <c r="J72" s="259"/>
      <c r="K72" s="259"/>
      <c r="L72" s="259"/>
      <c r="M72" s="259"/>
      <c r="N72" s="259"/>
      <c r="O72" s="259"/>
      <c r="P72" s="259"/>
      <c r="Q72" s="259"/>
      <c r="R72" s="259"/>
      <c r="S72" s="259"/>
      <c r="T72" s="259"/>
      <c r="U72" s="259"/>
    </row>
    <row r="73" spans="1:21" ht="16.2">
      <c r="A73" s="499"/>
      <c r="B73" s="493"/>
      <c r="C73" s="495" t="s">
        <v>620</v>
      </c>
      <c r="D73" s="261" t="s">
        <v>616</v>
      </c>
      <c r="E73" s="219"/>
      <c r="F73" s="259"/>
      <c r="G73" s="259"/>
      <c r="H73" s="259"/>
      <c r="I73" s="259"/>
      <c r="J73" s="259"/>
      <c r="K73" s="259"/>
      <c r="L73" s="259"/>
      <c r="M73" s="259"/>
      <c r="N73" s="259"/>
      <c r="O73" s="259"/>
      <c r="P73" s="259"/>
      <c r="Q73" s="259"/>
      <c r="R73" s="259"/>
      <c r="S73" s="259"/>
      <c r="T73" s="259"/>
      <c r="U73" s="259"/>
    </row>
    <row r="74" spans="1:21" ht="32.4">
      <c r="A74" s="499"/>
      <c r="B74" s="494"/>
      <c r="C74" s="497"/>
      <c r="D74" s="209" t="s">
        <v>403</v>
      </c>
      <c r="E74" s="219"/>
      <c r="F74" s="259"/>
      <c r="G74" s="259"/>
      <c r="H74" s="259"/>
      <c r="I74" s="259"/>
      <c r="J74" s="259"/>
      <c r="K74" s="259"/>
      <c r="L74" s="259"/>
      <c r="M74" s="259"/>
      <c r="N74" s="259"/>
      <c r="O74" s="259"/>
      <c r="P74" s="259"/>
      <c r="Q74" s="259"/>
      <c r="R74" s="259"/>
      <c r="S74" s="259"/>
      <c r="T74" s="259"/>
      <c r="U74" s="259"/>
    </row>
    <row r="75" spans="1:21" ht="31.95" customHeight="1">
      <c r="A75" s="500"/>
      <c r="B75" s="491" t="s">
        <v>618</v>
      </c>
      <c r="C75" s="491"/>
      <c r="D75" s="491"/>
      <c r="E75" s="219"/>
      <c r="F75" s="259"/>
      <c r="G75" s="259"/>
      <c r="H75" s="259"/>
      <c r="I75" s="259"/>
      <c r="J75" s="259"/>
      <c r="K75" s="259"/>
      <c r="L75" s="259"/>
      <c r="M75" s="259"/>
      <c r="N75" s="259"/>
      <c r="O75" s="259"/>
      <c r="P75" s="259"/>
      <c r="Q75" s="259"/>
      <c r="R75" s="259"/>
      <c r="S75" s="259"/>
      <c r="T75" s="259"/>
      <c r="U75" s="259"/>
    </row>
    <row r="76" spans="1:21" ht="15.6" customHeight="1">
      <c r="A76" s="226" t="s">
        <v>606</v>
      </c>
    </row>
  </sheetData>
  <mergeCells count="76">
    <mergeCell ref="B27:D27"/>
    <mergeCell ref="B17:D17"/>
    <mergeCell ref="B18:D18"/>
    <mergeCell ref="B19:D19"/>
    <mergeCell ref="B20:D20"/>
    <mergeCell ref="B21:D21"/>
    <mergeCell ref="B22:B26"/>
    <mergeCell ref="C22:C24"/>
    <mergeCell ref="C25:C26"/>
    <mergeCell ref="B10:D10"/>
    <mergeCell ref="B11:B16"/>
    <mergeCell ref="C11:D11"/>
    <mergeCell ref="C12:D12"/>
    <mergeCell ref="C13:D13"/>
    <mergeCell ref="C14:D14"/>
    <mergeCell ref="C15:D15"/>
    <mergeCell ref="C16:D16"/>
    <mergeCell ref="B3:D3"/>
    <mergeCell ref="B4:B8"/>
    <mergeCell ref="C4:D4"/>
    <mergeCell ref="C5:D5"/>
    <mergeCell ref="C6:D6"/>
    <mergeCell ref="C7:D7"/>
    <mergeCell ref="C8:D8"/>
    <mergeCell ref="A4:A27"/>
    <mergeCell ref="B9:D9"/>
    <mergeCell ref="A28:A51"/>
    <mergeCell ref="B28:B32"/>
    <mergeCell ref="C28:D28"/>
    <mergeCell ref="C29:D29"/>
    <mergeCell ref="C30:D30"/>
    <mergeCell ref="C31:D31"/>
    <mergeCell ref="C32:D32"/>
    <mergeCell ref="B33:D33"/>
    <mergeCell ref="B34:D34"/>
    <mergeCell ref="B35:B40"/>
    <mergeCell ref="C35:D35"/>
    <mergeCell ref="C36:D36"/>
    <mergeCell ref="C37:D37"/>
    <mergeCell ref="C38:D38"/>
    <mergeCell ref="C39:D39"/>
    <mergeCell ref="C40:D40"/>
    <mergeCell ref="B41:D41"/>
    <mergeCell ref="B42:D42"/>
    <mergeCell ref="B43:D43"/>
    <mergeCell ref="B44:D44"/>
    <mergeCell ref="B45:D45"/>
    <mergeCell ref="B46:B50"/>
    <mergeCell ref="B51:D51"/>
    <mergeCell ref="C46:C48"/>
    <mergeCell ref="C49:C50"/>
    <mergeCell ref="A52:A75"/>
    <mergeCell ref="B52:B56"/>
    <mergeCell ref="C52:D52"/>
    <mergeCell ref="C53:D53"/>
    <mergeCell ref="C54:D54"/>
    <mergeCell ref="C55:D55"/>
    <mergeCell ref="C56:D56"/>
    <mergeCell ref="B57:D57"/>
    <mergeCell ref="B58:D58"/>
    <mergeCell ref="B59:B64"/>
    <mergeCell ref="C59:D59"/>
    <mergeCell ref="C60:D60"/>
    <mergeCell ref="C61:D61"/>
    <mergeCell ref="C62:D62"/>
    <mergeCell ref="C63:D63"/>
    <mergeCell ref="C64:D64"/>
    <mergeCell ref="B65:D65"/>
    <mergeCell ref="B66:D66"/>
    <mergeCell ref="B75:D75"/>
    <mergeCell ref="B67:D67"/>
    <mergeCell ref="B68:D68"/>
    <mergeCell ref="B69:D69"/>
    <mergeCell ref="B70:B74"/>
    <mergeCell ref="C70:C72"/>
    <mergeCell ref="C73:C74"/>
  </mergeCells>
  <phoneticPr fontId="2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5"/>
  <sheetViews>
    <sheetView showGridLines="0" topLeftCell="A10" workbookViewId="0">
      <selection activeCell="J7" sqref="J7"/>
    </sheetView>
  </sheetViews>
  <sheetFormatPr defaultColWidth="8.88671875" defaultRowHeight="15.6"/>
  <cols>
    <col min="1" max="1" width="8.88671875" style="4"/>
    <col min="2" max="2" width="12.109375" style="4" customWidth="1"/>
    <col min="3" max="3" width="8.88671875" style="4"/>
    <col min="4" max="5" width="14.77734375" style="4" customWidth="1"/>
    <col min="6" max="6" width="16.77734375" style="4" customWidth="1"/>
    <col min="7" max="7" width="14.77734375" style="4" customWidth="1"/>
    <col min="8" max="16384" width="8.88671875" style="4"/>
  </cols>
  <sheetData>
    <row r="1" spans="1:7" ht="19.8">
      <c r="A1" s="177" t="s">
        <v>326</v>
      </c>
    </row>
    <row r="3" spans="1:7" ht="16.2">
      <c r="A3" s="4" t="s">
        <v>8</v>
      </c>
    </row>
    <row r="4" spans="1:7" ht="19.95" customHeight="1">
      <c r="A4" s="298"/>
      <c r="B4" s="298"/>
      <c r="C4" s="298"/>
      <c r="D4" s="302" t="s">
        <v>9</v>
      </c>
      <c r="E4" s="302"/>
      <c r="F4" s="302"/>
      <c r="G4" s="302"/>
    </row>
    <row r="5" spans="1:7" ht="33" customHeight="1">
      <c r="A5" s="298"/>
      <c r="B5" s="298"/>
      <c r="C5" s="298"/>
      <c r="D5" s="284" t="s">
        <v>70</v>
      </c>
      <c r="E5" s="285"/>
      <c r="F5" s="290" t="s">
        <v>71</v>
      </c>
      <c r="G5" s="285"/>
    </row>
    <row r="6" spans="1:7" ht="14.4" customHeight="1">
      <c r="A6" s="298"/>
      <c r="B6" s="298"/>
      <c r="C6" s="298"/>
      <c r="D6" s="286"/>
      <c r="E6" s="287"/>
      <c r="F6" s="291"/>
      <c r="G6" s="292"/>
    </row>
    <row r="7" spans="1:7" ht="1.95" customHeight="1">
      <c r="A7" s="298"/>
      <c r="B7" s="298"/>
      <c r="C7" s="298"/>
      <c r="D7" s="288"/>
      <c r="E7" s="289"/>
      <c r="F7" s="293"/>
      <c r="G7" s="294"/>
    </row>
    <row r="8" spans="1:7" ht="19.95" customHeight="1">
      <c r="A8" s="298"/>
      <c r="B8" s="298"/>
      <c r="C8" s="298"/>
      <c r="D8" s="5" t="s">
        <v>10</v>
      </c>
      <c r="E8" s="5" t="s">
        <v>49</v>
      </c>
      <c r="F8" s="5" t="s">
        <v>10</v>
      </c>
      <c r="G8" s="5" t="s">
        <v>49</v>
      </c>
    </row>
    <row r="9" spans="1:7" ht="19.95" customHeight="1">
      <c r="A9" s="298" t="s">
        <v>12</v>
      </c>
      <c r="B9" s="299" t="s">
        <v>13</v>
      </c>
      <c r="C9" s="5"/>
      <c r="D9" s="5"/>
      <c r="E9" s="5"/>
      <c r="F9" s="5"/>
      <c r="G9" s="5"/>
    </row>
    <row r="10" spans="1:7" ht="19.95" customHeight="1">
      <c r="A10" s="298"/>
      <c r="B10" s="300"/>
      <c r="C10" s="5"/>
      <c r="D10" s="5"/>
      <c r="E10" s="5"/>
      <c r="F10" s="5"/>
      <c r="G10" s="5"/>
    </row>
    <row r="11" spans="1:7" ht="19.95" customHeight="1">
      <c r="A11" s="298"/>
      <c r="B11" s="301"/>
      <c r="C11" s="5"/>
      <c r="D11" s="5"/>
      <c r="E11" s="5"/>
      <c r="F11" s="5"/>
      <c r="G11" s="5"/>
    </row>
    <row r="12" spans="1:7" ht="19.95" customHeight="1">
      <c r="A12" s="298"/>
      <c r="B12" s="298" t="s">
        <v>14</v>
      </c>
      <c r="C12" s="298"/>
      <c r="D12" s="5"/>
      <c r="E12" s="5"/>
      <c r="F12" s="5"/>
      <c r="G12" s="5"/>
    </row>
    <row r="13" spans="1:7" ht="19.95" customHeight="1">
      <c r="A13" s="298" t="s">
        <v>15</v>
      </c>
      <c r="B13" s="298"/>
      <c r="C13" s="298"/>
      <c r="D13" s="5"/>
      <c r="E13" s="5"/>
      <c r="F13" s="5"/>
      <c r="G13" s="5"/>
    </row>
    <row r="14" spans="1:7" s="38" customFormat="1" ht="19.95" customHeight="1"/>
    <row r="15" spans="1:7" ht="19.95" customHeight="1"/>
    <row r="16" spans="1:7" ht="19.95" customHeight="1">
      <c r="A16" s="37" t="s">
        <v>607</v>
      </c>
    </row>
    <row r="17" spans="1:7" ht="19.95" customHeight="1">
      <c r="A17" s="290"/>
      <c r="B17" s="295"/>
      <c r="C17" s="285"/>
      <c r="D17" s="302" t="s">
        <v>16</v>
      </c>
      <c r="E17" s="302"/>
      <c r="F17" s="302"/>
      <c r="G17" s="302"/>
    </row>
    <row r="18" spans="1:7" ht="19.95" customHeight="1">
      <c r="A18" s="286"/>
      <c r="B18" s="296"/>
      <c r="C18" s="287"/>
      <c r="D18" s="284" t="s">
        <v>70</v>
      </c>
      <c r="E18" s="285"/>
      <c r="F18" s="290" t="s">
        <v>71</v>
      </c>
      <c r="G18" s="285"/>
    </row>
    <row r="19" spans="1:7" ht="19.95" customHeight="1">
      <c r="A19" s="286"/>
      <c r="B19" s="296"/>
      <c r="C19" s="287"/>
      <c r="D19" s="286"/>
      <c r="E19" s="287"/>
      <c r="F19" s="291"/>
      <c r="G19" s="292"/>
    </row>
    <row r="20" spans="1:7" ht="5.4" customHeight="1">
      <c r="A20" s="286"/>
      <c r="B20" s="296"/>
      <c r="C20" s="287"/>
      <c r="D20" s="288"/>
      <c r="E20" s="289"/>
      <c r="F20" s="293"/>
      <c r="G20" s="294"/>
    </row>
    <row r="21" spans="1:7" ht="19.95" customHeight="1">
      <c r="A21" s="288"/>
      <c r="B21" s="297"/>
      <c r="C21" s="289"/>
      <c r="D21" s="5" t="s">
        <v>10</v>
      </c>
      <c r="E21" s="5" t="s">
        <v>11</v>
      </c>
      <c r="F21" s="5" t="s">
        <v>10</v>
      </c>
      <c r="G21" s="5" t="s">
        <v>11</v>
      </c>
    </row>
    <row r="22" spans="1:7" ht="19.95" customHeight="1">
      <c r="A22" s="281" t="s">
        <v>50</v>
      </c>
      <c r="B22" s="282"/>
      <c r="C22" s="283"/>
      <c r="D22" s="5"/>
      <c r="E22" s="5"/>
      <c r="F22" s="5"/>
      <c r="G22" s="5"/>
    </row>
    <row r="23" spans="1:7" ht="19.95" customHeight="1">
      <c r="A23" s="281" t="s">
        <v>51</v>
      </c>
      <c r="B23" s="282"/>
      <c r="C23" s="283"/>
      <c r="D23" s="5"/>
      <c r="E23" s="5"/>
      <c r="F23" s="5"/>
      <c r="G23" s="5"/>
    </row>
    <row r="24" spans="1:7" ht="19.95" customHeight="1">
      <c r="A24" s="281" t="s">
        <v>52</v>
      </c>
      <c r="B24" s="282"/>
      <c r="C24" s="283"/>
      <c r="D24" s="5"/>
      <c r="E24" s="5"/>
      <c r="F24" s="5"/>
      <c r="G24" s="5"/>
    </row>
    <row r="25" spans="1:7" ht="16.2">
      <c r="A25" s="38" t="s">
        <v>72</v>
      </c>
    </row>
  </sheetData>
  <mergeCells count="15">
    <mergeCell ref="A22:C22"/>
    <mergeCell ref="A23:C23"/>
    <mergeCell ref="A24:C24"/>
    <mergeCell ref="D5:E7"/>
    <mergeCell ref="F5:G7"/>
    <mergeCell ref="A17:C21"/>
    <mergeCell ref="D18:E20"/>
    <mergeCell ref="F18:G20"/>
    <mergeCell ref="A9:A12"/>
    <mergeCell ref="B12:C12"/>
    <mergeCell ref="A13:C13"/>
    <mergeCell ref="B9:B11"/>
    <mergeCell ref="D17:G17"/>
    <mergeCell ref="A4:C8"/>
    <mergeCell ref="D4:G4"/>
  </mergeCells>
  <phoneticPr fontId="20"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9"/>
  <sheetViews>
    <sheetView showGridLines="0" topLeftCell="A10" workbookViewId="0">
      <selection activeCell="B26" sqref="B26:B27"/>
    </sheetView>
  </sheetViews>
  <sheetFormatPr defaultColWidth="8.88671875" defaultRowHeight="15.6"/>
  <cols>
    <col min="1" max="1" width="13.44140625" style="4" customWidth="1"/>
    <col min="2" max="2" width="24.77734375" style="4" customWidth="1"/>
    <col min="3" max="3" width="24.33203125" style="4" customWidth="1"/>
    <col min="4" max="5" width="14.77734375" style="4" customWidth="1"/>
    <col min="6" max="6" width="13.33203125" style="4" customWidth="1"/>
    <col min="7" max="16384" width="8.88671875" style="4"/>
  </cols>
  <sheetData>
    <row r="1" spans="1:6" ht="19.8">
      <c r="A1" s="55" t="s">
        <v>326</v>
      </c>
    </row>
    <row r="3" spans="1:6" ht="16.2">
      <c r="A3" s="36" t="s">
        <v>53</v>
      </c>
      <c r="B3" s="30"/>
      <c r="C3" s="30"/>
      <c r="D3" s="30"/>
      <c r="E3" s="30"/>
      <c r="F3" s="30"/>
    </row>
    <row r="4" spans="1:6" ht="16.2">
      <c r="A4" s="298" t="s">
        <v>54</v>
      </c>
      <c r="B4" s="298"/>
      <c r="C4" s="5" t="s">
        <v>1</v>
      </c>
      <c r="D4" s="5" t="s">
        <v>2</v>
      </c>
      <c r="E4" s="5" t="s">
        <v>45</v>
      </c>
      <c r="F4" s="5" t="s">
        <v>55</v>
      </c>
    </row>
    <row r="5" spans="1:6">
      <c r="A5" s="299" t="s">
        <v>56</v>
      </c>
      <c r="B5" s="5" t="s">
        <v>33</v>
      </c>
      <c r="C5" s="5"/>
      <c r="D5" s="5"/>
      <c r="E5" s="5"/>
      <c r="F5" s="5"/>
    </row>
    <row r="6" spans="1:6">
      <c r="A6" s="300"/>
      <c r="B6" s="5" t="s">
        <v>34</v>
      </c>
      <c r="C6" s="5"/>
      <c r="D6" s="5"/>
      <c r="E6" s="5"/>
      <c r="F6" s="5"/>
    </row>
    <row r="7" spans="1:6">
      <c r="A7" s="301"/>
      <c r="B7" s="5" t="s">
        <v>35</v>
      </c>
      <c r="C7" s="5"/>
      <c r="D7" s="5"/>
      <c r="E7" s="5"/>
      <c r="F7" s="5"/>
    </row>
    <row r="8" spans="1:6">
      <c r="A8" s="299" t="s">
        <v>6</v>
      </c>
      <c r="B8" s="5" t="s">
        <v>36</v>
      </c>
      <c r="C8" s="5"/>
      <c r="D8" s="5"/>
      <c r="E8" s="5"/>
      <c r="F8" s="5"/>
    </row>
    <row r="9" spans="1:6">
      <c r="A9" s="300"/>
      <c r="B9" s="5" t="s">
        <v>37</v>
      </c>
      <c r="C9" s="5"/>
      <c r="D9" s="5"/>
      <c r="E9" s="5"/>
      <c r="F9" s="5"/>
    </row>
    <row r="10" spans="1:6">
      <c r="A10" s="300"/>
      <c r="B10" s="5" t="s">
        <v>38</v>
      </c>
      <c r="C10" s="5"/>
      <c r="D10" s="5"/>
      <c r="E10" s="5"/>
      <c r="F10" s="5"/>
    </row>
    <row r="11" spans="1:6" ht="16.2">
      <c r="A11" s="300"/>
      <c r="B11" s="5" t="s">
        <v>57</v>
      </c>
      <c r="C11" s="5"/>
      <c r="D11" s="5"/>
      <c r="E11" s="5"/>
      <c r="F11" s="5"/>
    </row>
    <row r="12" spans="1:6" ht="16.2">
      <c r="A12" s="300"/>
      <c r="B12" s="5" t="s">
        <v>58</v>
      </c>
      <c r="C12" s="5"/>
      <c r="D12" s="5"/>
      <c r="E12" s="5"/>
      <c r="F12" s="5"/>
    </row>
    <row r="13" spans="1:6" ht="16.2">
      <c r="A13" s="300"/>
      <c r="B13" s="5" t="s">
        <v>59</v>
      </c>
      <c r="C13" s="5"/>
      <c r="D13" s="5"/>
      <c r="E13" s="5"/>
      <c r="F13" s="5"/>
    </row>
    <row r="14" spans="1:6" ht="16.2">
      <c r="A14" s="300"/>
      <c r="B14" s="5" t="s">
        <v>60</v>
      </c>
      <c r="C14" s="5"/>
      <c r="D14" s="5"/>
      <c r="E14" s="5"/>
      <c r="F14" s="5"/>
    </row>
    <row r="15" spans="1:6" ht="16.2">
      <c r="A15" s="300"/>
      <c r="B15" s="40" t="s">
        <v>74</v>
      </c>
      <c r="C15" s="303"/>
      <c r="D15" s="304"/>
      <c r="E15" s="305"/>
      <c r="F15" s="5"/>
    </row>
    <row r="16" spans="1:6" ht="16.2">
      <c r="A16" s="301"/>
      <c r="B16" s="5" t="s">
        <v>75</v>
      </c>
      <c r="C16" s="303"/>
      <c r="D16" s="304"/>
      <c r="E16" s="305"/>
      <c r="F16" s="31"/>
    </row>
    <row r="17" spans="1:11" s="38" customFormat="1" ht="16.2">
      <c r="A17" s="38" t="s">
        <v>72</v>
      </c>
    </row>
    <row r="18" spans="1:11" s="38" customFormat="1" ht="16.2"/>
    <row r="19" spans="1:11">
      <c r="A19" s="7"/>
      <c r="B19" s="7"/>
      <c r="C19" s="7"/>
      <c r="D19" s="7"/>
      <c r="E19" s="7"/>
      <c r="F19" s="7"/>
      <c r="G19" s="7"/>
    </row>
    <row r="20" spans="1:11" ht="16.2">
      <c r="A20" s="36" t="s">
        <v>61</v>
      </c>
      <c r="B20" s="30"/>
      <c r="C20" s="30"/>
      <c r="D20" s="30"/>
      <c r="E20" s="30"/>
      <c r="F20" s="30"/>
      <c r="G20" s="30"/>
      <c r="H20" s="30"/>
      <c r="I20" s="30"/>
      <c r="J20" s="30"/>
      <c r="K20" s="30"/>
    </row>
    <row r="21" spans="1:11">
      <c r="A21" s="298" t="s">
        <v>54</v>
      </c>
      <c r="B21" s="298"/>
      <c r="C21" s="298"/>
      <c r="D21" s="302" t="s">
        <v>62</v>
      </c>
      <c r="E21" s="302"/>
      <c r="F21" s="302"/>
      <c r="G21" s="302"/>
      <c r="H21" s="302"/>
      <c r="I21" s="302"/>
      <c r="J21" s="302"/>
      <c r="K21" s="302"/>
    </row>
    <row r="22" spans="1:11">
      <c r="A22" s="298"/>
      <c r="B22" s="298"/>
      <c r="C22" s="298"/>
      <c r="D22" s="54">
        <v>1</v>
      </c>
      <c r="E22" s="54">
        <v>2</v>
      </c>
      <c r="F22" s="54">
        <v>5</v>
      </c>
      <c r="G22" s="54">
        <v>10</v>
      </c>
      <c r="H22" s="54">
        <v>15</v>
      </c>
      <c r="I22" s="54">
        <v>20</v>
      </c>
      <c r="J22" s="54">
        <v>25</v>
      </c>
      <c r="K22" s="54">
        <v>30</v>
      </c>
    </row>
    <row r="23" spans="1:11">
      <c r="A23" s="298" t="s">
        <v>1</v>
      </c>
      <c r="B23" s="306" t="s">
        <v>7</v>
      </c>
      <c r="C23" s="5" t="s">
        <v>39</v>
      </c>
      <c r="D23" s="5"/>
      <c r="E23" s="5"/>
      <c r="F23" s="5"/>
      <c r="G23" s="5"/>
      <c r="H23" s="5"/>
      <c r="I23" s="5"/>
      <c r="J23" s="5"/>
      <c r="K23" s="5"/>
    </row>
    <row r="24" spans="1:11">
      <c r="A24" s="298"/>
      <c r="B24" s="307"/>
      <c r="C24" s="5" t="s">
        <v>40</v>
      </c>
      <c r="D24" s="5"/>
      <c r="E24" s="5"/>
      <c r="F24" s="5"/>
      <c r="G24" s="5"/>
      <c r="H24" s="5"/>
      <c r="I24" s="5"/>
      <c r="J24" s="5"/>
      <c r="K24" s="5"/>
    </row>
    <row r="25" spans="1:11">
      <c r="A25" s="298"/>
      <c r="B25" s="308"/>
      <c r="C25" s="5" t="s">
        <v>41</v>
      </c>
      <c r="D25" s="5"/>
      <c r="E25" s="5"/>
      <c r="F25" s="5"/>
      <c r="G25" s="5"/>
      <c r="H25" s="5"/>
      <c r="I25" s="5"/>
      <c r="J25" s="5"/>
      <c r="K25" s="5"/>
    </row>
    <row r="26" spans="1:11">
      <c r="A26" s="298"/>
      <c r="B26" s="299" t="s">
        <v>6</v>
      </c>
      <c r="C26" s="5" t="s">
        <v>42</v>
      </c>
      <c r="D26" s="5"/>
      <c r="E26" s="5"/>
      <c r="F26" s="5"/>
      <c r="G26" s="5"/>
      <c r="H26" s="5"/>
      <c r="I26" s="5"/>
      <c r="J26" s="5"/>
      <c r="K26" s="5"/>
    </row>
    <row r="27" spans="1:11">
      <c r="A27" s="298"/>
      <c r="B27" s="309"/>
      <c r="C27" s="5" t="s">
        <v>43</v>
      </c>
      <c r="D27" s="5"/>
      <c r="E27" s="5"/>
      <c r="F27" s="5"/>
      <c r="G27" s="5"/>
      <c r="H27" s="5"/>
      <c r="I27" s="5"/>
      <c r="J27" s="5"/>
      <c r="K27" s="5"/>
    </row>
    <row r="28" spans="1:11" ht="31.2">
      <c r="A28" s="298"/>
      <c r="B28" s="299" t="s">
        <v>3</v>
      </c>
      <c r="C28" s="5" t="s">
        <v>44</v>
      </c>
      <c r="D28" s="5"/>
      <c r="E28" s="5"/>
      <c r="F28" s="5"/>
      <c r="G28" s="5"/>
      <c r="H28" s="5"/>
      <c r="I28" s="5"/>
      <c r="J28" s="5"/>
      <c r="K28" s="5"/>
    </row>
    <row r="29" spans="1:11" ht="16.2">
      <c r="A29" s="298"/>
      <c r="B29" s="300"/>
      <c r="C29" s="5" t="s">
        <v>63</v>
      </c>
      <c r="D29" s="5"/>
      <c r="E29" s="5"/>
      <c r="F29" s="5"/>
      <c r="G29" s="5"/>
      <c r="H29" s="5"/>
      <c r="I29" s="5"/>
      <c r="J29" s="5"/>
      <c r="K29" s="5"/>
    </row>
    <row r="30" spans="1:11" ht="16.2">
      <c r="A30" s="298"/>
      <c r="B30" s="300"/>
      <c r="C30" s="5" t="s">
        <v>64</v>
      </c>
      <c r="D30" s="5"/>
      <c r="E30" s="5"/>
      <c r="F30" s="5"/>
      <c r="G30" s="5"/>
      <c r="H30" s="5"/>
      <c r="I30" s="5"/>
      <c r="J30" s="5"/>
      <c r="K30" s="5"/>
    </row>
    <row r="31" spans="1:11" ht="16.2">
      <c r="A31" s="298"/>
      <c r="B31" s="300"/>
      <c r="C31" s="40" t="s">
        <v>74</v>
      </c>
      <c r="D31" s="5"/>
      <c r="E31" s="303"/>
      <c r="F31" s="304"/>
      <c r="G31" s="304"/>
      <c r="H31" s="304"/>
      <c r="I31" s="304"/>
      <c r="J31" s="304"/>
      <c r="K31" s="305"/>
    </row>
    <row r="32" spans="1:11" ht="16.2">
      <c r="A32" s="298"/>
      <c r="B32" s="301"/>
      <c r="C32" s="5" t="s">
        <v>76</v>
      </c>
      <c r="D32" s="5"/>
      <c r="E32" s="5"/>
      <c r="F32" s="5"/>
      <c r="G32" s="5"/>
      <c r="H32" s="5"/>
      <c r="I32" s="5"/>
      <c r="J32" s="5"/>
      <c r="K32" s="5"/>
    </row>
    <row r="33" spans="1:11">
      <c r="A33" s="5" t="s">
        <v>4</v>
      </c>
      <c r="B33" s="5"/>
      <c r="C33" s="5"/>
      <c r="D33" s="5"/>
      <c r="E33" s="5"/>
      <c r="F33" s="5"/>
      <c r="G33" s="5"/>
      <c r="H33" s="5"/>
      <c r="I33" s="5"/>
      <c r="J33" s="5"/>
      <c r="K33" s="5"/>
    </row>
    <row r="34" spans="1:11">
      <c r="A34" s="5" t="s">
        <v>5</v>
      </c>
      <c r="B34" s="5"/>
      <c r="C34" s="5"/>
      <c r="D34" s="5"/>
      <c r="E34" s="5"/>
      <c r="F34" s="5"/>
      <c r="G34" s="5"/>
      <c r="H34" s="5"/>
      <c r="I34" s="5"/>
      <c r="J34" s="5"/>
      <c r="K34" s="5"/>
    </row>
    <row r="35" spans="1:11" ht="16.2">
      <c r="A35" s="5" t="s">
        <v>65</v>
      </c>
      <c r="B35" s="5"/>
      <c r="C35" s="5"/>
      <c r="D35" s="5"/>
      <c r="E35" s="5"/>
      <c r="F35" s="5"/>
      <c r="G35" s="5"/>
      <c r="H35" s="5"/>
      <c r="I35" s="5"/>
      <c r="J35" s="5"/>
      <c r="K35" s="5"/>
    </row>
    <row r="36" spans="1:11" ht="17.399999999999999" customHeight="1">
      <c r="A36" s="39" t="s">
        <v>73</v>
      </c>
      <c r="B36" s="32"/>
      <c r="C36" s="32"/>
      <c r="D36" s="32"/>
      <c r="E36" s="32"/>
      <c r="F36" s="32"/>
      <c r="G36" s="32"/>
      <c r="H36" s="32"/>
      <c r="I36" s="32"/>
      <c r="J36" s="32"/>
      <c r="K36" s="32"/>
    </row>
    <row r="37" spans="1:11" ht="16.2" customHeight="1">
      <c r="A37" s="41" t="s">
        <v>77</v>
      </c>
      <c r="B37" s="8"/>
      <c r="C37" s="8"/>
      <c r="D37" s="8"/>
      <c r="E37" s="8"/>
      <c r="F37" s="8"/>
      <c r="G37" s="8"/>
      <c r="H37" s="8"/>
      <c r="I37" s="8"/>
      <c r="J37" s="8"/>
      <c r="K37" s="8"/>
    </row>
    <row r="38" spans="1:11" ht="16.2" customHeight="1">
      <c r="A38" s="41"/>
      <c r="B38" s="8"/>
      <c r="C38" s="8"/>
      <c r="D38" s="8"/>
      <c r="E38" s="8"/>
      <c r="F38" s="8"/>
      <c r="G38" s="8"/>
      <c r="H38" s="8"/>
      <c r="I38" s="8"/>
      <c r="J38" s="8"/>
      <c r="K38" s="8"/>
    </row>
    <row r="39" spans="1:11">
      <c r="A39" s="8"/>
      <c r="B39" s="8"/>
      <c r="C39" s="8"/>
      <c r="D39" s="8"/>
      <c r="E39" s="8"/>
      <c r="F39" s="8"/>
      <c r="G39" s="8"/>
      <c r="H39" s="8"/>
      <c r="I39" s="8"/>
      <c r="J39" s="8"/>
      <c r="K39" s="8"/>
    </row>
  </sheetData>
  <mergeCells count="12">
    <mergeCell ref="A4:B4"/>
    <mergeCell ref="A5:A7"/>
    <mergeCell ref="A8:A16"/>
    <mergeCell ref="B23:B25"/>
    <mergeCell ref="B26:B27"/>
    <mergeCell ref="C15:E15"/>
    <mergeCell ref="E31:K31"/>
    <mergeCell ref="B28:B32"/>
    <mergeCell ref="A21:C22"/>
    <mergeCell ref="A23:A32"/>
    <mergeCell ref="D21:K21"/>
    <mergeCell ref="C16:E16"/>
  </mergeCells>
  <phoneticPr fontId="20" type="noConversion"/>
  <pageMargins left="0.7" right="0.7" top="0.75" bottom="0.75" header="0.3" footer="0.3"/>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0"/>
  <sheetViews>
    <sheetView showGridLines="0" workbookViewId="0">
      <selection activeCell="E15" sqref="E15"/>
    </sheetView>
  </sheetViews>
  <sheetFormatPr defaultColWidth="9.109375" defaultRowHeight="15.6"/>
  <cols>
    <col min="1" max="1" width="40.88671875" style="4" customWidth="1"/>
    <col min="2" max="2" width="26.21875" style="4" customWidth="1"/>
    <col min="3" max="3" width="23.44140625" style="4" customWidth="1"/>
    <col min="4" max="4" width="9.109375" style="4"/>
    <col min="5" max="5" width="20" style="4" customWidth="1"/>
    <col min="6" max="7" width="20.6640625" style="4" customWidth="1"/>
    <col min="8" max="8" width="18.6640625" style="4" customWidth="1"/>
    <col min="9" max="9" width="31.44140625" style="4" customWidth="1"/>
    <col min="10" max="16384" width="9.109375" style="4"/>
  </cols>
  <sheetData>
    <row r="1" spans="1:3" ht="19.8">
      <c r="A1" s="175" t="s">
        <v>365</v>
      </c>
      <c r="B1" s="11"/>
      <c r="C1" s="11"/>
    </row>
    <row r="2" spans="1:3" ht="17.399999999999999">
      <c r="A2" s="10"/>
      <c r="B2" s="10"/>
      <c r="C2" s="10"/>
    </row>
    <row r="3" spans="1:3" ht="18" thickBot="1">
      <c r="A3" s="35" t="s">
        <v>66</v>
      </c>
      <c r="B3" s="12"/>
      <c r="C3" s="12"/>
    </row>
    <row r="4" spans="1:3" ht="16.2">
      <c r="A4" s="310" t="s">
        <v>17</v>
      </c>
      <c r="B4" s="200" t="s">
        <v>20</v>
      </c>
      <c r="C4" s="201" t="s">
        <v>384</v>
      </c>
    </row>
    <row r="5" spans="1:3" ht="16.8" thickBot="1">
      <c r="A5" s="311"/>
      <c r="B5" s="202" t="s">
        <v>383</v>
      </c>
      <c r="C5" s="203" t="s">
        <v>385</v>
      </c>
    </row>
    <row r="6" spans="1:3" ht="16.8" thickBot="1">
      <c r="A6" s="13" t="s">
        <v>21</v>
      </c>
      <c r="B6" s="14"/>
      <c r="C6" s="15"/>
    </row>
    <row r="7" spans="1:3" ht="16.2">
      <c r="A7" s="16" t="s">
        <v>22</v>
      </c>
      <c r="B7" s="17"/>
      <c r="C7" s="18"/>
    </row>
    <row r="8" spans="1:3" ht="16.2">
      <c r="A8" s="19" t="s">
        <v>23</v>
      </c>
      <c r="B8" s="20"/>
      <c r="C8" s="21"/>
    </row>
    <row r="9" spans="1:3" ht="16.2">
      <c r="A9" s="19" t="s">
        <v>24</v>
      </c>
      <c r="B9" s="20"/>
      <c r="C9" s="21"/>
    </row>
    <row r="10" spans="1:3" ht="16.2">
      <c r="A10" s="19" t="s">
        <v>25</v>
      </c>
      <c r="B10" s="20"/>
      <c r="C10" s="21"/>
    </row>
    <row r="11" spans="1:3" ht="16.8" thickBot="1">
      <c r="A11" s="19" t="s">
        <v>26</v>
      </c>
      <c r="B11" s="20"/>
      <c r="C11" s="21"/>
    </row>
    <row r="12" spans="1:3" ht="16.2">
      <c r="A12" s="16" t="s">
        <v>27</v>
      </c>
      <c r="B12" s="17"/>
      <c r="C12" s="22"/>
    </row>
    <row r="13" spans="1:3" ht="16.2">
      <c r="A13" s="23" t="s">
        <v>28</v>
      </c>
      <c r="B13" s="24"/>
      <c r="C13" s="25"/>
    </row>
    <row r="14" spans="1:3" ht="16.8" thickBot="1">
      <c r="A14" s="2" t="s">
        <v>67</v>
      </c>
      <c r="B14" s="3"/>
      <c r="C14" s="52"/>
    </row>
    <row r="15" spans="1:3" ht="16.2">
      <c r="A15" s="49" t="s">
        <v>68</v>
      </c>
      <c r="B15" s="50"/>
      <c r="C15" s="51"/>
    </row>
    <row r="16" spans="1:3" ht="16.2">
      <c r="A16" s="26" t="s">
        <v>29</v>
      </c>
      <c r="B16" s="27"/>
      <c r="C16" s="28"/>
    </row>
    <row r="17" spans="1:3" ht="16.8" thickBot="1">
      <c r="A17" s="2" t="s">
        <v>30</v>
      </c>
      <c r="B17" s="3"/>
      <c r="C17" s="47"/>
    </row>
    <row r="18" spans="1:3" ht="16.2">
      <c r="A18" s="16" t="s">
        <v>31</v>
      </c>
      <c r="B18" s="17"/>
      <c r="C18" s="18"/>
    </row>
    <row r="19" spans="1:3" ht="16.2">
      <c r="A19" s="23" t="s">
        <v>32</v>
      </c>
      <c r="B19" s="24"/>
      <c r="C19" s="29"/>
    </row>
    <row r="20" spans="1:3" ht="16.8" thickBot="1">
      <c r="A20" s="2" t="s">
        <v>69</v>
      </c>
      <c r="B20" s="3"/>
      <c r="C20" s="48"/>
    </row>
  </sheetData>
  <mergeCells count="1">
    <mergeCell ref="A4:A5"/>
  </mergeCells>
  <phoneticPr fontId="20"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9"/>
  <sheetViews>
    <sheetView showGridLines="0" topLeftCell="A7" workbookViewId="0">
      <selection activeCell="I38" sqref="I38"/>
    </sheetView>
  </sheetViews>
  <sheetFormatPr defaultRowHeight="16.2"/>
  <cols>
    <col min="22" max="22" width="11" customWidth="1"/>
    <col min="24" max="24" width="12.21875" customWidth="1"/>
  </cols>
  <sheetData>
    <row r="1" spans="1:22" s="4" customFormat="1" ht="19.8">
      <c r="A1" s="175" t="s">
        <v>365</v>
      </c>
      <c r="B1" s="11"/>
      <c r="C1" s="11"/>
      <c r="D1" s="11"/>
    </row>
    <row r="3" spans="1:22" ht="19.8">
      <c r="C3" s="312" t="s">
        <v>327</v>
      </c>
      <c r="D3" s="312"/>
      <c r="E3" s="312"/>
      <c r="F3" s="312"/>
      <c r="G3" s="312"/>
      <c r="H3" s="312"/>
      <c r="I3" s="312"/>
      <c r="J3" s="312"/>
      <c r="K3" s="312" t="s">
        <v>260</v>
      </c>
      <c r="L3" s="312"/>
      <c r="M3" s="312"/>
      <c r="N3" s="312"/>
      <c r="O3" s="312"/>
      <c r="P3" s="312"/>
      <c r="Q3" s="312"/>
      <c r="R3" s="312"/>
      <c r="S3" s="312"/>
      <c r="T3" s="312"/>
      <c r="U3" s="312"/>
      <c r="V3" s="312"/>
    </row>
    <row r="4" spans="1:22">
      <c r="K4" s="313"/>
      <c r="L4" s="313"/>
      <c r="M4" s="313"/>
      <c r="N4" s="313"/>
      <c r="O4" s="313"/>
      <c r="P4" s="313"/>
      <c r="Q4" s="313"/>
      <c r="R4" s="313"/>
      <c r="S4" s="313"/>
      <c r="T4" s="313"/>
      <c r="U4" s="313"/>
      <c r="V4" s="313"/>
    </row>
    <row r="5" spans="1:22">
      <c r="K5" s="204" t="s">
        <v>386</v>
      </c>
      <c r="L5" s="149"/>
      <c r="M5" s="149"/>
      <c r="N5" s="149"/>
      <c r="O5" s="149"/>
      <c r="P5" s="149"/>
      <c r="Q5" s="149"/>
      <c r="R5" s="149"/>
      <c r="S5" s="149"/>
      <c r="T5" s="149"/>
      <c r="U5" s="149"/>
      <c r="V5" s="150"/>
    </row>
    <row r="6" spans="1:22">
      <c r="K6" s="205" t="s">
        <v>387</v>
      </c>
      <c r="L6" s="151"/>
      <c r="M6" s="152"/>
      <c r="N6" s="152"/>
      <c r="O6" s="152"/>
      <c r="P6" s="152"/>
      <c r="Q6" s="152"/>
      <c r="R6" s="152"/>
      <c r="S6" s="152"/>
      <c r="T6" s="152"/>
      <c r="U6" s="152"/>
      <c r="V6" s="153"/>
    </row>
    <row r="7" spans="1:22">
      <c r="K7" s="148"/>
      <c r="L7" s="4"/>
    </row>
    <row r="9" spans="1:22">
      <c r="K9" s="206" t="s">
        <v>388</v>
      </c>
      <c r="L9" s="149"/>
      <c r="M9" s="149"/>
      <c r="N9" s="149"/>
      <c r="O9" s="149"/>
      <c r="P9" s="149"/>
      <c r="Q9" s="149"/>
      <c r="R9" s="149"/>
      <c r="S9" s="149"/>
      <c r="T9" s="149"/>
      <c r="U9" s="149"/>
      <c r="V9" s="150"/>
    </row>
    <row r="10" spans="1:22">
      <c r="K10" s="193" t="s">
        <v>389</v>
      </c>
      <c r="V10" s="156"/>
    </row>
    <row r="11" spans="1:22">
      <c r="K11" s="193" t="s">
        <v>410</v>
      </c>
      <c r="V11" s="156"/>
    </row>
    <row r="12" spans="1:22">
      <c r="K12" s="194" t="s">
        <v>411</v>
      </c>
      <c r="L12" s="152"/>
      <c r="M12" s="152"/>
      <c r="N12" s="152"/>
      <c r="O12" s="152"/>
      <c r="P12" s="152"/>
      <c r="Q12" s="152"/>
      <c r="R12" s="152"/>
      <c r="S12" s="152"/>
      <c r="T12" s="152"/>
      <c r="U12" s="152"/>
      <c r="V12" s="153"/>
    </row>
    <row r="14" spans="1:22" ht="18.600000000000001" customHeight="1"/>
    <row r="15" spans="1:22">
      <c r="K15" s="154" t="s">
        <v>256</v>
      </c>
      <c r="L15" s="149"/>
      <c r="M15" s="149"/>
      <c r="N15" s="149"/>
      <c r="O15" s="149"/>
      <c r="P15" s="149"/>
      <c r="Q15" s="149"/>
      <c r="R15" s="149"/>
      <c r="S15" s="149"/>
      <c r="T15" s="149"/>
      <c r="U15" s="149"/>
      <c r="V15" s="150"/>
    </row>
    <row r="16" spans="1:22">
      <c r="K16" s="155" t="s">
        <v>257</v>
      </c>
      <c r="V16" s="156"/>
    </row>
    <row r="17" spans="11:22">
      <c r="K17" s="155" t="s">
        <v>258</v>
      </c>
      <c r="V17" s="156"/>
    </row>
    <row r="18" spans="11:22">
      <c r="K18" s="155" t="s">
        <v>259</v>
      </c>
      <c r="V18" s="156"/>
    </row>
    <row r="19" spans="11:22">
      <c r="K19" s="208" t="s">
        <v>390</v>
      </c>
      <c r="L19" s="152"/>
      <c r="M19" s="152"/>
      <c r="N19" s="152"/>
      <c r="O19" s="152"/>
      <c r="P19" s="152"/>
      <c r="Q19" s="152"/>
      <c r="R19" s="152"/>
      <c r="S19" s="152"/>
      <c r="T19" s="152"/>
      <c r="U19" s="152"/>
      <c r="V19" s="153"/>
    </row>
  </sheetData>
  <mergeCells count="2">
    <mergeCell ref="C3:J3"/>
    <mergeCell ref="K3:V4"/>
  </mergeCells>
  <phoneticPr fontId="20"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76"/>
  <sheetViews>
    <sheetView topLeftCell="A58" zoomScale="75" zoomScaleNormal="75" workbookViewId="0">
      <selection activeCell="N24" sqref="N24"/>
    </sheetView>
  </sheetViews>
  <sheetFormatPr defaultColWidth="8.88671875" defaultRowHeight="15.6"/>
  <cols>
    <col min="1" max="2" width="4.6640625" style="4" customWidth="1"/>
    <col min="3" max="3" width="29.77734375" style="4" customWidth="1"/>
    <col min="4" max="4" width="31" style="4" customWidth="1"/>
    <col min="5" max="5" width="25.6640625" style="4" customWidth="1"/>
    <col min="6" max="6" width="19.77734375" style="4" customWidth="1"/>
    <col min="7" max="7" width="19.109375" style="4" customWidth="1"/>
    <col min="8" max="8" width="17.33203125" style="4" customWidth="1"/>
    <col min="9" max="9" width="13.109375" style="4" customWidth="1"/>
    <col min="10" max="10" width="15.109375" style="4" customWidth="1"/>
    <col min="11" max="11" width="14.109375" style="4" customWidth="1"/>
    <col min="12" max="13" width="13.109375" style="4" customWidth="1"/>
    <col min="14" max="14" width="14.44140625" style="4" customWidth="1"/>
    <col min="15" max="15" width="15.33203125" style="4" customWidth="1"/>
    <col min="16" max="17" width="13.109375" style="4" customWidth="1"/>
    <col min="18" max="18" width="12.44140625" style="4" customWidth="1"/>
    <col min="19" max="16384" width="8.88671875" style="4"/>
  </cols>
  <sheetData>
    <row r="1" spans="1:24" s="93" customFormat="1" ht="19.8">
      <c r="A1" s="55" t="s">
        <v>392</v>
      </c>
      <c r="N1" s="94"/>
      <c r="O1" s="94"/>
      <c r="P1" s="94"/>
    </row>
    <row r="2" spans="1:24">
      <c r="A2" s="95"/>
    </row>
    <row r="3" spans="1:24">
      <c r="A3" s="96"/>
    </row>
    <row r="4" spans="1:24" ht="16.2">
      <c r="A4" s="97" t="s">
        <v>78</v>
      </c>
      <c r="B4" s="97" t="s">
        <v>215</v>
      </c>
      <c r="C4" s="97"/>
      <c r="D4" s="97"/>
      <c r="E4" s="97"/>
      <c r="F4" s="97"/>
      <c r="G4" s="98"/>
    </row>
    <row r="5" spans="1:24" ht="16.2">
      <c r="A5" s="99"/>
      <c r="B5" s="223" t="s">
        <v>492</v>
      </c>
      <c r="C5" s="99"/>
      <c r="D5" s="99"/>
      <c r="E5" s="99"/>
      <c r="F5" s="99"/>
      <c r="G5" s="98"/>
    </row>
    <row r="6" spans="1:24" ht="18.75" customHeight="1">
      <c r="B6" s="100" t="s">
        <v>80</v>
      </c>
      <c r="C6" s="100" t="s">
        <v>216</v>
      </c>
      <c r="D6" s="100"/>
      <c r="U6" s="322" t="s">
        <v>217</v>
      </c>
      <c r="V6" s="322"/>
      <c r="W6" s="322"/>
    </row>
    <row r="7" spans="1:24" ht="16.2">
      <c r="C7" s="101"/>
      <c r="D7" s="102"/>
      <c r="E7" s="103" t="s">
        <v>393</v>
      </c>
      <c r="F7" s="157" t="s">
        <v>394</v>
      </c>
      <c r="G7" s="157" t="s">
        <v>395</v>
      </c>
      <c r="H7" s="103" t="s">
        <v>218</v>
      </c>
      <c r="I7" s="103" t="s">
        <v>190</v>
      </c>
      <c r="J7" s="103" t="s">
        <v>191</v>
      </c>
      <c r="K7" s="103" t="s">
        <v>192</v>
      </c>
      <c r="L7" s="103" t="s">
        <v>193</v>
      </c>
      <c r="M7" s="103" t="s">
        <v>194</v>
      </c>
      <c r="N7" s="103" t="s">
        <v>89</v>
      </c>
      <c r="O7" s="103" t="s">
        <v>90</v>
      </c>
      <c r="P7" s="103" t="s">
        <v>91</v>
      </c>
      <c r="Q7" s="103" t="s">
        <v>92</v>
      </c>
      <c r="R7" s="103" t="s">
        <v>93</v>
      </c>
      <c r="S7" s="103" t="s">
        <v>94</v>
      </c>
      <c r="T7" s="103" t="s">
        <v>95</v>
      </c>
      <c r="U7" s="103" t="s">
        <v>96</v>
      </c>
      <c r="V7" s="103" t="s">
        <v>97</v>
      </c>
      <c r="W7" s="103" t="s">
        <v>98</v>
      </c>
    </row>
    <row r="8" spans="1:24" ht="19.5" customHeight="1">
      <c r="C8" s="323" t="s">
        <v>219</v>
      </c>
      <c r="D8" s="323"/>
      <c r="E8" s="104"/>
      <c r="F8" s="104"/>
      <c r="G8" s="105"/>
      <c r="H8" s="106"/>
      <c r="I8" s="106"/>
      <c r="J8" s="106"/>
      <c r="K8" s="106"/>
      <c r="L8" s="106"/>
      <c r="M8" s="106"/>
      <c r="N8" s="106"/>
      <c r="O8" s="106"/>
      <c r="P8" s="106"/>
      <c r="Q8" s="106"/>
      <c r="R8" s="106"/>
      <c r="S8" s="106"/>
      <c r="T8" s="106"/>
      <c r="U8" s="106"/>
      <c r="V8" s="106"/>
      <c r="W8" s="106"/>
    </row>
    <row r="9" spans="1:24" ht="24.75" customHeight="1">
      <c r="C9" s="324" t="s">
        <v>367</v>
      </c>
      <c r="D9" s="283"/>
      <c r="E9" s="104"/>
      <c r="F9" s="104"/>
      <c r="G9" s="105"/>
      <c r="H9" s="106"/>
      <c r="I9" s="106"/>
      <c r="J9" s="106"/>
      <c r="K9" s="106"/>
      <c r="L9" s="106"/>
      <c r="M9" s="106"/>
      <c r="N9" s="106"/>
      <c r="O9" s="106"/>
      <c r="P9" s="106"/>
      <c r="Q9" s="106"/>
      <c r="R9" s="106"/>
      <c r="S9" s="106"/>
      <c r="T9" s="106"/>
      <c r="U9" s="106"/>
      <c r="V9" s="106"/>
      <c r="W9" s="106"/>
    </row>
    <row r="10" spans="1:24" ht="16.2">
      <c r="C10" s="323" t="s">
        <v>220</v>
      </c>
      <c r="D10" s="323"/>
      <c r="E10" s="104"/>
      <c r="F10" s="104"/>
      <c r="G10" s="105"/>
      <c r="H10" s="105"/>
      <c r="I10" s="105"/>
      <c r="J10" s="105"/>
      <c r="K10" s="105"/>
      <c r="L10" s="105"/>
      <c r="M10" s="105"/>
      <c r="N10" s="105"/>
      <c r="O10" s="105"/>
      <c r="P10" s="105"/>
      <c r="Q10" s="105"/>
      <c r="R10" s="105"/>
      <c r="S10" s="105"/>
      <c r="T10" s="105"/>
      <c r="U10" s="105"/>
      <c r="V10" s="105"/>
      <c r="W10" s="105"/>
    </row>
    <row r="11" spans="1:24" ht="16.2">
      <c r="C11" s="316" t="s">
        <v>221</v>
      </c>
      <c r="D11" s="34" t="s">
        <v>130</v>
      </c>
      <c r="E11" s="104"/>
      <c r="F11" s="104"/>
      <c r="G11" s="105"/>
      <c r="H11" s="105"/>
      <c r="I11" s="105"/>
      <c r="J11" s="105"/>
      <c r="K11" s="105"/>
      <c r="L11" s="105"/>
      <c r="M11" s="105"/>
      <c r="N11" s="105"/>
      <c r="O11" s="105"/>
      <c r="P11" s="105"/>
      <c r="Q11" s="105"/>
      <c r="R11" s="105"/>
      <c r="S11" s="105"/>
      <c r="T11" s="105"/>
      <c r="U11" s="105"/>
      <c r="V11" s="105"/>
      <c r="W11" s="105"/>
    </row>
    <row r="12" spans="1:24">
      <c r="C12" s="317"/>
      <c r="D12" s="33" t="s">
        <v>222</v>
      </c>
      <c r="E12" s="104"/>
      <c r="F12" s="104"/>
      <c r="G12" s="105"/>
      <c r="H12" s="105"/>
      <c r="I12" s="105"/>
      <c r="J12" s="105"/>
      <c r="K12" s="105"/>
      <c r="L12" s="105"/>
      <c r="M12" s="105"/>
      <c r="N12" s="105"/>
      <c r="O12" s="105"/>
      <c r="P12" s="105"/>
      <c r="Q12" s="105"/>
      <c r="R12" s="105"/>
      <c r="S12" s="105"/>
      <c r="T12" s="105"/>
      <c r="U12" s="105"/>
      <c r="V12" s="105"/>
      <c r="W12" s="105"/>
    </row>
    <row r="13" spans="1:24" ht="16.2">
      <c r="C13" s="318"/>
      <c r="D13" s="34" t="s">
        <v>146</v>
      </c>
      <c r="E13" s="104"/>
      <c r="F13" s="104"/>
      <c r="G13" s="105"/>
      <c r="H13" s="105"/>
      <c r="I13" s="105"/>
      <c r="J13" s="105"/>
      <c r="K13" s="105"/>
      <c r="L13" s="105"/>
      <c r="M13" s="105"/>
      <c r="N13" s="105"/>
      <c r="O13" s="105"/>
      <c r="P13" s="105"/>
      <c r="Q13" s="105"/>
      <c r="R13" s="105"/>
      <c r="S13" s="105"/>
      <c r="T13" s="105"/>
      <c r="U13" s="105"/>
      <c r="V13" s="105"/>
      <c r="W13" s="105"/>
    </row>
    <row r="14" spans="1:24" ht="16.2">
      <c r="C14" s="35" t="s">
        <v>396</v>
      </c>
      <c r="G14" s="107"/>
      <c r="H14" s="107"/>
      <c r="I14" s="107"/>
      <c r="J14" s="107"/>
      <c r="K14" s="107"/>
      <c r="L14" s="107"/>
      <c r="M14" s="107"/>
      <c r="N14" s="107"/>
      <c r="O14" s="107"/>
      <c r="P14" s="107"/>
      <c r="Q14" s="107"/>
      <c r="R14" s="107"/>
      <c r="S14" s="107"/>
      <c r="T14" s="107"/>
      <c r="U14" s="107"/>
      <c r="V14" s="107"/>
      <c r="W14" s="107"/>
      <c r="X14" s="107"/>
    </row>
    <row r="15" spans="1:24" s="98" customFormat="1" ht="16.2">
      <c r="C15" s="9" t="s">
        <v>328</v>
      </c>
      <c r="G15" s="178"/>
      <c r="H15" s="178"/>
      <c r="I15" s="178"/>
      <c r="J15" s="178"/>
      <c r="K15" s="178"/>
      <c r="L15" s="178"/>
      <c r="M15" s="178"/>
      <c r="N15" s="178"/>
      <c r="O15" s="178"/>
      <c r="P15" s="178"/>
      <c r="Q15" s="178"/>
      <c r="R15" s="178"/>
      <c r="S15" s="178"/>
      <c r="T15" s="178"/>
      <c r="U15" s="178"/>
      <c r="V15" s="178"/>
      <c r="W15" s="178"/>
      <c r="X15" s="178"/>
    </row>
    <row r="16" spans="1:24" ht="16.2">
      <c r="B16" s="100" t="s">
        <v>118</v>
      </c>
      <c r="C16" s="186" t="s">
        <v>463</v>
      </c>
      <c r="D16" s="100"/>
      <c r="G16" s="107"/>
      <c r="H16" s="107"/>
      <c r="I16" s="107"/>
      <c r="J16" s="107"/>
      <c r="K16" s="107"/>
      <c r="L16" s="107"/>
      <c r="M16" s="107"/>
      <c r="N16" s="107"/>
      <c r="O16" s="107"/>
      <c r="P16" s="107"/>
      <c r="Q16" s="107"/>
      <c r="R16" s="107"/>
      <c r="S16" s="107"/>
      <c r="T16" s="107"/>
      <c r="U16" s="107"/>
      <c r="V16" s="107"/>
      <c r="W16" s="107"/>
      <c r="X16" s="107"/>
    </row>
    <row r="17" spans="1:24" ht="16.2">
      <c r="C17" s="224" t="s">
        <v>466</v>
      </c>
      <c r="D17" s="319" t="s">
        <v>261</v>
      </c>
      <c r="E17" s="319"/>
      <c r="F17" s="107"/>
      <c r="G17" s="107"/>
      <c r="H17" s="107"/>
      <c r="I17" s="107"/>
      <c r="J17" s="107"/>
      <c r="K17" s="107"/>
      <c r="L17" s="107"/>
      <c r="M17" s="107"/>
      <c r="N17" s="107"/>
      <c r="O17" s="107"/>
      <c r="P17" s="107"/>
      <c r="Q17" s="107"/>
      <c r="R17" s="107"/>
      <c r="S17" s="107"/>
      <c r="T17" s="107"/>
      <c r="U17" s="107"/>
      <c r="V17" s="107"/>
      <c r="W17" s="107"/>
    </row>
    <row r="18" spans="1:24" ht="16.2">
      <c r="C18" s="141" t="s">
        <v>262</v>
      </c>
      <c r="D18" s="320"/>
      <c r="E18" s="320"/>
      <c r="F18" s="107"/>
      <c r="G18" s="107"/>
      <c r="H18" s="107"/>
      <c r="I18" s="107"/>
      <c r="J18" s="107"/>
      <c r="K18" s="107"/>
      <c r="L18" s="107"/>
      <c r="M18" s="107"/>
      <c r="N18" s="107"/>
      <c r="O18" s="107"/>
      <c r="P18" s="107"/>
      <c r="Q18" s="107"/>
      <c r="R18" s="107"/>
      <c r="S18" s="107"/>
      <c r="T18" s="107"/>
      <c r="U18" s="107"/>
      <c r="V18" s="107"/>
      <c r="W18" s="107"/>
    </row>
    <row r="19" spans="1:24" ht="16.2">
      <c r="C19" s="187" t="s">
        <v>352</v>
      </c>
      <c r="D19" s="53"/>
      <c r="E19" s="53"/>
      <c r="F19" s="53"/>
      <c r="G19" s="107"/>
      <c r="H19" s="107"/>
      <c r="I19" s="107"/>
      <c r="J19" s="107"/>
      <c r="K19" s="107"/>
      <c r="L19" s="107"/>
      <c r="M19" s="107"/>
      <c r="N19" s="107"/>
      <c r="O19" s="107"/>
      <c r="P19" s="107"/>
      <c r="Q19" s="107"/>
      <c r="R19" s="107"/>
      <c r="S19" s="107"/>
      <c r="T19" s="107"/>
      <c r="U19" s="107"/>
      <c r="V19" s="107"/>
      <c r="W19" s="107"/>
      <c r="X19" s="107"/>
    </row>
    <row r="20" spans="1:24" ht="16.2">
      <c r="B20" s="100" t="s">
        <v>125</v>
      </c>
      <c r="C20" s="100" t="s">
        <v>224</v>
      </c>
      <c r="D20" s="100"/>
      <c r="E20" s="100"/>
    </row>
    <row r="21" spans="1:24" ht="16.2">
      <c r="C21" s="325" t="s">
        <v>225</v>
      </c>
      <c r="D21" s="325"/>
      <c r="E21" s="325"/>
      <c r="F21" s="325"/>
      <c r="G21" s="325"/>
      <c r="H21" s="109" t="s">
        <v>226</v>
      </c>
      <c r="I21" s="190" t="s">
        <v>366</v>
      </c>
      <c r="J21" s="109" t="s">
        <v>227</v>
      </c>
      <c r="O21" s="269"/>
      <c r="P21" s="269"/>
      <c r="Q21" s="269"/>
    </row>
    <row r="22" spans="1:24" ht="19.5" customHeight="1">
      <c r="C22" s="314" t="s">
        <v>263</v>
      </c>
      <c r="D22" s="314"/>
      <c r="E22" s="314"/>
      <c r="F22" s="314"/>
      <c r="G22" s="314"/>
      <c r="H22" s="110"/>
      <c r="I22" s="179"/>
      <c r="J22" s="110"/>
      <c r="O22" s="269"/>
      <c r="P22" s="269"/>
      <c r="Q22" s="269"/>
    </row>
    <row r="23" spans="1:24" ht="19.5" customHeight="1">
      <c r="C23" s="321" t="s">
        <v>627</v>
      </c>
      <c r="D23" s="321"/>
      <c r="E23" s="321"/>
      <c r="F23" s="321"/>
      <c r="G23" s="321"/>
      <c r="H23" s="110"/>
      <c r="I23" s="179"/>
      <c r="J23" s="110"/>
      <c r="O23" s="269"/>
      <c r="P23" s="269"/>
      <c r="Q23" s="269"/>
    </row>
    <row r="24" spans="1:24" ht="18.75" customHeight="1">
      <c r="C24" s="314" t="s">
        <v>465</v>
      </c>
      <c r="D24" s="314"/>
      <c r="E24" s="314"/>
      <c r="F24" s="314"/>
      <c r="G24" s="314"/>
      <c r="H24" s="110"/>
      <c r="I24" s="179"/>
      <c r="J24" s="110"/>
      <c r="O24" s="315"/>
      <c r="P24" s="315"/>
      <c r="Q24" s="315"/>
    </row>
    <row r="25" spans="1:24" ht="16.2" customHeight="1">
      <c r="C25" s="37" t="s">
        <v>380</v>
      </c>
      <c r="D25" s="7"/>
      <c r="E25" s="7"/>
      <c r="F25" s="7"/>
      <c r="G25" s="7"/>
      <c r="H25" s="7"/>
      <c r="I25" s="7"/>
      <c r="J25" s="7"/>
      <c r="K25" s="7"/>
      <c r="L25" s="7"/>
      <c r="M25" s="7"/>
      <c r="N25" s="7"/>
      <c r="O25" s="7"/>
      <c r="P25" s="7"/>
      <c r="Q25" s="7"/>
      <c r="R25" s="111"/>
      <c r="S25" s="111"/>
      <c r="T25" s="111"/>
      <c r="U25" s="111"/>
      <c r="V25" s="111"/>
      <c r="W25" s="111"/>
      <c r="X25" s="111"/>
    </row>
    <row r="26" spans="1:24" ht="15.6" customHeight="1">
      <c r="C26" s="37" t="s">
        <v>381</v>
      </c>
      <c r="R26" s="111"/>
      <c r="S26" s="111"/>
      <c r="T26" s="111"/>
      <c r="U26" s="111"/>
      <c r="V26" s="111"/>
      <c r="W26" s="111"/>
      <c r="X26" s="111"/>
    </row>
    <row r="27" spans="1:24" ht="16.2">
      <c r="C27" s="109"/>
      <c r="D27" s="325" t="s">
        <v>228</v>
      </c>
      <c r="E27" s="325"/>
      <c r="F27" s="325"/>
      <c r="G27" s="325"/>
      <c r="H27" s="325"/>
      <c r="I27" s="325"/>
      <c r="J27" s="325"/>
      <c r="K27" s="269"/>
      <c r="L27" s="269"/>
      <c r="M27" s="269"/>
      <c r="N27" s="269"/>
      <c r="O27" s="269"/>
      <c r="P27" s="269"/>
      <c r="Q27" s="269"/>
    </row>
    <row r="28" spans="1:24" ht="19.5" customHeight="1">
      <c r="C28" s="147" t="s">
        <v>264</v>
      </c>
      <c r="D28" s="314" t="s">
        <v>265</v>
      </c>
      <c r="E28" s="314"/>
      <c r="F28" s="314"/>
      <c r="G28" s="314"/>
      <c r="H28" s="314"/>
      <c r="I28" s="314"/>
      <c r="J28" s="314"/>
      <c r="K28" s="269"/>
      <c r="L28" s="269"/>
      <c r="M28" s="269"/>
      <c r="N28" s="269"/>
      <c r="O28" s="269"/>
      <c r="P28" s="269"/>
      <c r="Q28" s="269"/>
    </row>
    <row r="29" spans="1:24" ht="19.5" customHeight="1">
      <c r="C29" s="147" t="s">
        <v>266</v>
      </c>
      <c r="D29" s="314" t="s">
        <v>267</v>
      </c>
      <c r="E29" s="314"/>
      <c r="F29" s="314"/>
      <c r="G29" s="314"/>
      <c r="H29" s="314"/>
      <c r="I29" s="314"/>
      <c r="J29" s="314"/>
      <c r="K29" s="269"/>
      <c r="L29" s="269"/>
      <c r="M29" s="269"/>
      <c r="N29" s="269"/>
      <c r="O29" s="269"/>
      <c r="P29" s="269"/>
      <c r="Q29" s="269"/>
    </row>
    <row r="30" spans="1:24">
      <c r="A30" s="96"/>
    </row>
    <row r="31" spans="1:24" ht="16.2">
      <c r="A31" s="112" t="s">
        <v>229</v>
      </c>
      <c r="B31" s="112" t="s">
        <v>79</v>
      </c>
      <c r="C31" s="112"/>
      <c r="D31" s="113"/>
    </row>
    <row r="32" spans="1:24" s="114" customFormat="1" ht="16.5" customHeight="1">
      <c r="B32" s="115" t="s">
        <v>80</v>
      </c>
      <c r="C32" s="116" t="s">
        <v>230</v>
      </c>
      <c r="D32" s="117"/>
      <c r="E32" s="331" t="s">
        <v>336</v>
      </c>
      <c r="F32" s="331"/>
      <c r="G32" s="331"/>
      <c r="H32" s="331"/>
      <c r="I32" s="331" t="s">
        <v>337</v>
      </c>
      <c r="J32" s="331"/>
      <c r="K32" s="331"/>
      <c r="L32" s="331"/>
    </row>
    <row r="33" spans="2:18" ht="16.2">
      <c r="C33" s="328"/>
      <c r="D33" s="329"/>
      <c r="E33" s="118" t="s">
        <v>231</v>
      </c>
      <c r="F33" s="119" t="s">
        <v>232</v>
      </c>
      <c r="G33" s="119" t="s">
        <v>233</v>
      </c>
      <c r="H33" s="120" t="s">
        <v>14</v>
      </c>
      <c r="I33" s="121" t="s">
        <v>231</v>
      </c>
      <c r="J33" s="119" t="s">
        <v>232</v>
      </c>
      <c r="K33" s="119" t="s">
        <v>233</v>
      </c>
      <c r="L33" s="122" t="s">
        <v>14</v>
      </c>
      <c r="M33" s="123"/>
      <c r="N33" s="123"/>
      <c r="O33" s="123"/>
      <c r="P33" s="123"/>
    </row>
    <row r="34" spans="2:18">
      <c r="C34" s="327" t="s">
        <v>378</v>
      </c>
      <c r="D34" s="327"/>
      <c r="E34" s="124"/>
      <c r="F34" s="125"/>
      <c r="G34" s="125"/>
      <c r="H34" s="126">
        <f>SUM(E34:G34)</f>
        <v>0</v>
      </c>
      <c r="I34" s="191">
        <f>E34</f>
        <v>0</v>
      </c>
      <c r="J34" s="191">
        <f t="shared" ref="J34:K34" si="0">F34</f>
        <v>0</v>
      </c>
      <c r="K34" s="191">
        <f t="shared" si="0"/>
        <v>0</v>
      </c>
      <c r="L34" s="128">
        <f>SUM(I34:K34)</f>
        <v>0</v>
      </c>
      <c r="M34" s="123"/>
      <c r="N34" s="123"/>
      <c r="O34" s="123"/>
      <c r="P34" s="123"/>
    </row>
    <row r="35" spans="2:18">
      <c r="C35" s="330" t="s">
        <v>234</v>
      </c>
      <c r="D35" s="330"/>
      <c r="E35" s="124"/>
      <c r="F35" s="129"/>
      <c r="G35" s="129"/>
      <c r="H35" s="126">
        <f>E35</f>
        <v>0</v>
      </c>
      <c r="I35" s="127"/>
      <c r="J35" s="129"/>
      <c r="K35" s="129"/>
      <c r="L35" s="128">
        <f>I35</f>
        <v>0</v>
      </c>
      <c r="M35" s="123"/>
      <c r="N35" s="123"/>
      <c r="O35" s="123"/>
      <c r="P35" s="123"/>
    </row>
    <row r="36" spans="2:18">
      <c r="C36" s="327" t="s">
        <v>368</v>
      </c>
      <c r="D36" s="327"/>
      <c r="E36" s="124"/>
      <c r="F36" s="129"/>
      <c r="G36" s="129"/>
      <c r="H36" s="126">
        <f>E36</f>
        <v>0</v>
      </c>
      <c r="I36" s="127"/>
      <c r="J36" s="129"/>
      <c r="K36" s="129"/>
      <c r="L36" s="128">
        <f>I36</f>
        <v>0</v>
      </c>
      <c r="M36" s="123"/>
      <c r="N36" s="123"/>
      <c r="O36" s="123"/>
      <c r="P36" s="123"/>
    </row>
    <row r="37" spans="2:18">
      <c r="C37" s="327" t="s">
        <v>235</v>
      </c>
      <c r="D37" s="327"/>
      <c r="E37" s="124"/>
      <c r="F37" s="129"/>
      <c r="G37" s="129"/>
      <c r="H37" s="126">
        <f>E37</f>
        <v>0</v>
      </c>
      <c r="I37" s="127"/>
      <c r="J37" s="129"/>
      <c r="K37" s="129"/>
      <c r="L37" s="128">
        <f>I37</f>
        <v>0</v>
      </c>
      <c r="M37" s="123"/>
      <c r="N37" s="123"/>
      <c r="O37" s="123"/>
      <c r="P37" s="123"/>
    </row>
    <row r="38" spans="2:18">
      <c r="C38" s="326" t="s">
        <v>369</v>
      </c>
      <c r="D38" s="327"/>
      <c r="E38" s="124"/>
      <c r="F38" s="125"/>
      <c r="G38" s="129"/>
      <c r="H38" s="126">
        <f>SUM(E38:F38)</f>
        <v>0</v>
      </c>
      <c r="I38" s="127"/>
      <c r="J38" s="125"/>
      <c r="K38" s="129"/>
      <c r="L38" s="128">
        <f>SUM(I38:J38)</f>
        <v>0</v>
      </c>
      <c r="M38" s="123"/>
      <c r="N38" s="123"/>
      <c r="O38" s="123"/>
      <c r="P38" s="123"/>
    </row>
    <row r="39" spans="2:18">
      <c r="C39" s="327" t="s">
        <v>236</v>
      </c>
      <c r="D39" s="327"/>
      <c r="E39" s="130"/>
      <c r="F39" s="131"/>
      <c r="G39" s="131"/>
      <c r="H39" s="132">
        <f>SUM(E39:G39)</f>
        <v>0</v>
      </c>
      <c r="I39" s="133"/>
      <c r="J39" s="131"/>
      <c r="K39" s="131"/>
      <c r="L39" s="134">
        <f>SUM(I39:K39)</f>
        <v>0</v>
      </c>
      <c r="M39" s="123"/>
      <c r="N39" s="123"/>
      <c r="O39" s="123"/>
      <c r="P39" s="123"/>
    </row>
    <row r="40" spans="2:18" ht="16.2">
      <c r="C40" s="37" t="s">
        <v>370</v>
      </c>
      <c r="D40" s="135"/>
      <c r="E40" s="123"/>
      <c r="F40" s="123"/>
      <c r="G40" s="123"/>
      <c r="H40" s="123"/>
      <c r="I40" s="123"/>
      <c r="J40" s="123"/>
      <c r="K40" s="123"/>
      <c r="L40" s="123"/>
      <c r="M40" s="123"/>
      <c r="N40" s="123"/>
      <c r="O40" s="123"/>
      <c r="P40" s="123"/>
    </row>
    <row r="41" spans="2:18" ht="15.6" customHeight="1">
      <c r="C41" s="333" t="s">
        <v>371</v>
      </c>
      <c r="D41" s="334"/>
      <c r="E41" s="334"/>
      <c r="F41" s="334"/>
      <c r="G41" s="334"/>
      <c r="H41" s="334"/>
      <c r="I41" s="334"/>
      <c r="J41" s="334"/>
      <c r="K41" s="334"/>
      <c r="L41" s="334"/>
      <c r="M41" s="334"/>
      <c r="N41" s="334"/>
      <c r="O41" s="334"/>
      <c r="P41" s="334"/>
      <c r="Q41" s="334"/>
      <c r="R41" s="334"/>
    </row>
    <row r="42" spans="2:18">
      <c r="B42" s="100"/>
      <c r="C42" s="116"/>
    </row>
    <row r="43" spans="2:18" ht="32.4">
      <c r="B43" s="100" t="s">
        <v>118</v>
      </c>
      <c r="C43" s="116" t="s">
        <v>372</v>
      </c>
      <c r="E43" s="109" t="s">
        <v>357</v>
      </c>
      <c r="F43" s="188" t="s">
        <v>358</v>
      </c>
    </row>
    <row r="44" spans="2:18">
      <c r="C44" s="327" t="s">
        <v>379</v>
      </c>
      <c r="D44" s="327"/>
      <c r="E44" s="136"/>
      <c r="F44" s="192">
        <f>E44</f>
        <v>0</v>
      </c>
      <c r="G44" s="137"/>
    </row>
    <row r="45" spans="2:18">
      <c r="C45" s="327" t="s">
        <v>237</v>
      </c>
      <c r="D45" s="327"/>
      <c r="E45" s="136"/>
      <c r="F45" s="136"/>
      <c r="G45" s="137"/>
      <c r="H45" s="158"/>
    </row>
    <row r="46" spans="2:18">
      <c r="C46" s="327" t="s">
        <v>238</v>
      </c>
      <c r="D46" s="327"/>
      <c r="E46" s="136"/>
      <c r="F46" s="136"/>
      <c r="G46" s="137"/>
      <c r="H46" s="158"/>
    </row>
    <row r="47" spans="2:18">
      <c r="C47" s="327" t="s">
        <v>374</v>
      </c>
      <c r="D47" s="327"/>
      <c r="E47" s="136"/>
      <c r="F47" s="136"/>
      <c r="G47" s="137"/>
    </row>
    <row r="48" spans="2:18">
      <c r="C48" s="327" t="s">
        <v>239</v>
      </c>
      <c r="D48" s="327"/>
      <c r="E48" s="136"/>
      <c r="F48" s="136"/>
      <c r="G48" s="137"/>
    </row>
    <row r="49" spans="1:17">
      <c r="C49" s="327" t="s">
        <v>240</v>
      </c>
      <c r="D49" s="327"/>
      <c r="E49" s="136"/>
      <c r="F49" s="136"/>
      <c r="G49" s="137"/>
    </row>
    <row r="50" spans="1:17">
      <c r="C50" s="332" t="s">
        <v>241</v>
      </c>
      <c r="D50" s="332"/>
      <c r="E50" s="138">
        <f>E44+E45+E46+E48+E49</f>
        <v>0</v>
      </c>
      <c r="F50" s="138">
        <f>F44+F45+F46+F48+F49</f>
        <v>0</v>
      </c>
      <c r="G50" s="137"/>
    </row>
    <row r="51" spans="1:17">
      <c r="C51" s="327" t="s">
        <v>242</v>
      </c>
      <c r="D51" s="327"/>
      <c r="E51" s="104"/>
      <c r="F51" s="104"/>
    </row>
    <row r="52" spans="1:17">
      <c r="C52" s="327" t="s">
        <v>151</v>
      </c>
      <c r="D52" s="327"/>
      <c r="E52" s="139"/>
      <c r="F52" s="139"/>
    </row>
    <row r="53" spans="1:17">
      <c r="C53" s="332" t="s">
        <v>152</v>
      </c>
      <c r="D53" s="332"/>
      <c r="E53" s="140">
        <f>MAX(E51*(3%-E52),0)</f>
        <v>0</v>
      </c>
      <c r="F53" s="140">
        <f>MAX(F51*(3%-F52),0)</f>
        <v>0</v>
      </c>
    </row>
    <row r="54" spans="1:17" ht="16.2">
      <c r="C54" s="37" t="s">
        <v>373</v>
      </c>
      <c r="D54" s="135"/>
      <c r="E54" s="114"/>
      <c r="F54" s="114"/>
    </row>
    <row r="55" spans="1:17">
      <c r="C55" s="135"/>
      <c r="D55" s="135"/>
      <c r="E55" s="114"/>
      <c r="F55" s="114"/>
    </row>
    <row r="56" spans="1:17" ht="16.2">
      <c r="A56" s="112" t="s">
        <v>243</v>
      </c>
      <c r="B56" s="97" t="s">
        <v>398</v>
      </c>
      <c r="C56" s="97"/>
      <c r="D56" s="97"/>
      <c r="E56" s="97"/>
      <c r="F56" s="325" t="s">
        <v>359</v>
      </c>
      <c r="G56" s="325"/>
      <c r="H56" s="325"/>
      <c r="I56" s="325" t="s">
        <v>360</v>
      </c>
      <c r="J56" s="325"/>
      <c r="K56" s="325"/>
    </row>
    <row r="57" spans="1:17" ht="34.950000000000003" customHeight="1">
      <c r="B57" s="358"/>
      <c r="C57" s="359"/>
      <c r="D57" s="359"/>
      <c r="E57" s="360"/>
      <c r="F57" s="141" t="s">
        <v>18</v>
      </c>
      <c r="G57" s="141" t="s">
        <v>19</v>
      </c>
      <c r="H57" s="141" t="s">
        <v>244</v>
      </c>
      <c r="I57" s="141" t="s">
        <v>18</v>
      </c>
      <c r="J57" s="141" t="s">
        <v>19</v>
      </c>
      <c r="K57" s="141" t="s">
        <v>244</v>
      </c>
      <c r="L57" s="142"/>
      <c r="M57" s="142"/>
      <c r="N57" s="142"/>
      <c r="Q57" s="53"/>
    </row>
    <row r="58" spans="1:17">
      <c r="B58" s="281" t="s">
        <v>399</v>
      </c>
      <c r="C58" s="282"/>
      <c r="D58" s="282"/>
      <c r="E58" s="283"/>
      <c r="F58" s="143"/>
      <c r="G58" s="143"/>
      <c r="H58" s="143"/>
      <c r="I58" s="143"/>
      <c r="J58" s="143"/>
      <c r="K58" s="143"/>
      <c r="L58" s="144"/>
      <c r="M58" s="144"/>
      <c r="N58" s="144"/>
      <c r="Q58" s="144"/>
    </row>
    <row r="59" spans="1:17">
      <c r="B59" s="281" t="s">
        <v>400</v>
      </c>
      <c r="C59" s="282"/>
      <c r="D59" s="282"/>
      <c r="E59" s="283"/>
      <c r="F59" s="143"/>
      <c r="G59" s="143"/>
      <c r="H59" s="143"/>
      <c r="I59" s="143"/>
      <c r="J59" s="143"/>
      <c r="K59" s="143"/>
      <c r="L59" s="144"/>
      <c r="M59" s="144"/>
      <c r="N59" s="144"/>
      <c r="Q59" s="144"/>
    </row>
    <row r="60" spans="1:17">
      <c r="B60" s="346" t="s">
        <v>245</v>
      </c>
      <c r="C60" s="347"/>
      <c r="D60" s="361" t="s">
        <v>246</v>
      </c>
      <c r="E60" s="342"/>
      <c r="F60" s="143"/>
      <c r="G60" s="143"/>
      <c r="H60" s="143"/>
      <c r="I60" s="143"/>
      <c r="J60" s="143"/>
      <c r="K60" s="143"/>
      <c r="L60" s="144"/>
      <c r="M60" s="144"/>
      <c r="N60" s="144"/>
      <c r="Q60" s="144"/>
    </row>
    <row r="61" spans="1:17">
      <c r="B61" s="348"/>
      <c r="C61" s="349"/>
      <c r="D61" s="361" t="s">
        <v>247</v>
      </c>
      <c r="E61" s="342"/>
      <c r="F61" s="143"/>
      <c r="G61" s="143"/>
      <c r="H61" s="143"/>
      <c r="I61" s="143"/>
      <c r="J61" s="143"/>
      <c r="K61" s="143"/>
      <c r="L61" s="144"/>
      <c r="M61" s="144"/>
      <c r="N61" s="144"/>
      <c r="Q61" s="144"/>
    </row>
    <row r="62" spans="1:17">
      <c r="B62" s="350"/>
      <c r="C62" s="351"/>
      <c r="D62" s="362" t="s">
        <v>248</v>
      </c>
      <c r="E62" s="363"/>
      <c r="F62" s="143"/>
      <c r="G62" s="143"/>
      <c r="H62" s="143"/>
      <c r="I62" s="143"/>
      <c r="J62" s="143"/>
      <c r="K62" s="143"/>
      <c r="L62" s="144"/>
      <c r="M62" s="144"/>
      <c r="N62" s="144"/>
      <c r="Q62" s="144"/>
    </row>
    <row r="63" spans="1:17" ht="15.6" customHeight="1">
      <c r="B63" s="352" t="s">
        <v>249</v>
      </c>
      <c r="C63" s="353"/>
      <c r="D63" s="338" t="s">
        <v>250</v>
      </c>
      <c r="E63" s="338"/>
      <c r="F63" s="143"/>
      <c r="G63" s="143"/>
      <c r="H63" s="143"/>
      <c r="I63" s="143"/>
      <c r="J63" s="143"/>
      <c r="K63" s="143"/>
      <c r="L63" s="144"/>
      <c r="M63" s="144"/>
      <c r="N63" s="144"/>
      <c r="Q63" s="144"/>
    </row>
    <row r="64" spans="1:17">
      <c r="B64" s="354"/>
      <c r="C64" s="355"/>
      <c r="D64" s="338" t="s">
        <v>251</v>
      </c>
      <c r="E64" s="338"/>
      <c r="F64" s="143"/>
      <c r="G64" s="143"/>
      <c r="H64" s="143"/>
      <c r="I64" s="143"/>
      <c r="J64" s="143"/>
      <c r="K64" s="143"/>
      <c r="L64" s="144"/>
      <c r="M64" s="144"/>
      <c r="N64" s="144"/>
      <c r="Q64" s="144"/>
    </row>
    <row r="65" spans="2:17" ht="33.6" customHeight="1">
      <c r="B65" s="356"/>
      <c r="C65" s="357"/>
      <c r="D65" s="345" t="s">
        <v>464</v>
      </c>
      <c r="E65" s="338"/>
      <c r="F65" s="143"/>
      <c r="G65" s="143"/>
      <c r="H65" s="143"/>
      <c r="I65" s="143"/>
      <c r="J65" s="143"/>
      <c r="K65" s="143"/>
      <c r="L65" s="144"/>
      <c r="M65" s="144"/>
      <c r="N65" s="144"/>
      <c r="Q65" s="144"/>
    </row>
    <row r="66" spans="2:17" ht="15.6" customHeight="1">
      <c r="B66" s="346" t="s">
        <v>252</v>
      </c>
      <c r="C66" s="347"/>
      <c r="D66" s="341" t="s">
        <v>268</v>
      </c>
      <c r="E66" s="342"/>
      <c r="F66" s="143"/>
      <c r="G66" s="143"/>
      <c r="H66" s="143"/>
      <c r="I66" s="143"/>
      <c r="J66" s="143"/>
      <c r="K66" s="143"/>
      <c r="L66" s="144"/>
      <c r="M66" s="144"/>
      <c r="N66" s="144"/>
      <c r="Q66" s="144"/>
    </row>
    <row r="67" spans="2:17">
      <c r="B67" s="348"/>
      <c r="C67" s="349"/>
      <c r="D67" s="339" t="s">
        <v>613</v>
      </c>
      <c r="E67" s="340"/>
      <c r="F67" s="143"/>
      <c r="G67" s="143"/>
      <c r="H67" s="143"/>
      <c r="I67" s="143"/>
      <c r="J67" s="143"/>
      <c r="K67" s="143"/>
      <c r="L67" s="144"/>
      <c r="M67" s="144"/>
      <c r="N67" s="144"/>
      <c r="Q67" s="144"/>
    </row>
    <row r="68" spans="2:17">
      <c r="B68" s="350"/>
      <c r="C68" s="351"/>
      <c r="D68" s="343" t="s">
        <v>376</v>
      </c>
      <c r="E68" s="344"/>
      <c r="F68" s="143"/>
      <c r="G68" s="143"/>
      <c r="H68" s="143"/>
      <c r="I68" s="143"/>
      <c r="J68" s="143"/>
      <c r="K68" s="143"/>
      <c r="L68" s="144"/>
      <c r="M68" s="144"/>
      <c r="N68" s="144"/>
      <c r="Q68" s="144"/>
    </row>
    <row r="69" spans="2:17">
      <c r="B69" s="314" t="s">
        <v>253</v>
      </c>
      <c r="C69" s="314"/>
      <c r="D69" s="314"/>
      <c r="E69" s="314"/>
      <c r="F69" s="145"/>
      <c r="G69" s="145"/>
      <c r="H69" s="145"/>
      <c r="I69" s="145"/>
      <c r="J69" s="145"/>
      <c r="K69" s="145"/>
      <c r="L69" s="7"/>
      <c r="M69" s="7"/>
      <c r="N69" s="7"/>
      <c r="Q69" s="144"/>
    </row>
    <row r="70" spans="2:17" ht="16.2">
      <c r="B70" s="37" t="s">
        <v>377</v>
      </c>
    </row>
    <row r="71" spans="2:17" ht="16.2">
      <c r="B71" s="4" t="s">
        <v>626</v>
      </c>
    </row>
    <row r="72" spans="2:17" ht="16.2">
      <c r="B72" s="37" t="s">
        <v>625</v>
      </c>
    </row>
    <row r="73" spans="2:17">
      <c r="B73" s="146"/>
    </row>
    <row r="74" spans="2:17" ht="15.75" customHeight="1">
      <c r="B74" s="335" t="s">
        <v>254</v>
      </c>
      <c r="C74" s="335"/>
      <c r="D74" s="335"/>
      <c r="E74" s="335"/>
      <c r="F74" s="335"/>
      <c r="G74" s="335"/>
      <c r="H74" s="335"/>
      <c r="I74" s="335"/>
      <c r="J74" s="335"/>
      <c r="K74" s="335"/>
      <c r="L74" s="335"/>
      <c r="M74" s="335"/>
      <c r="N74" s="335"/>
    </row>
    <row r="75" spans="2:17" ht="48" customHeight="1">
      <c r="B75" s="336" t="s">
        <v>391</v>
      </c>
      <c r="C75" s="337"/>
      <c r="D75" s="337"/>
      <c r="E75" s="337"/>
      <c r="F75" s="337"/>
      <c r="G75" s="337"/>
      <c r="H75" s="337"/>
      <c r="I75" s="337"/>
      <c r="J75" s="337"/>
      <c r="K75" s="337"/>
      <c r="L75" s="337"/>
      <c r="M75" s="337"/>
      <c r="N75" s="337"/>
    </row>
    <row r="76" spans="2:17" ht="15.75" customHeight="1">
      <c r="B76" s="146"/>
    </row>
  </sheetData>
  <mergeCells count="55">
    <mergeCell ref="B74:N74"/>
    <mergeCell ref="B75:N75"/>
    <mergeCell ref="D63:E63"/>
    <mergeCell ref="D64:E64"/>
    <mergeCell ref="D67:E67"/>
    <mergeCell ref="D66:E66"/>
    <mergeCell ref="D68:E68"/>
    <mergeCell ref="D65:E65"/>
    <mergeCell ref="B66:C68"/>
    <mergeCell ref="B63:C65"/>
    <mergeCell ref="C49:D49"/>
    <mergeCell ref="C50:D50"/>
    <mergeCell ref="C51:D51"/>
    <mergeCell ref="C52:D52"/>
    <mergeCell ref="B69:E69"/>
    <mergeCell ref="B57:E57"/>
    <mergeCell ref="B58:E58"/>
    <mergeCell ref="B59:E59"/>
    <mergeCell ref="B60:C62"/>
    <mergeCell ref="D60:E60"/>
    <mergeCell ref="D61:E61"/>
    <mergeCell ref="D62:E62"/>
    <mergeCell ref="C44:D44"/>
    <mergeCell ref="C45:D45"/>
    <mergeCell ref="C46:D46"/>
    <mergeCell ref="C47:D47"/>
    <mergeCell ref="C48:D48"/>
    <mergeCell ref="F56:H56"/>
    <mergeCell ref="I56:K56"/>
    <mergeCell ref="C38:D38"/>
    <mergeCell ref="D27:J27"/>
    <mergeCell ref="D28:J28"/>
    <mergeCell ref="D29:J29"/>
    <mergeCell ref="C33:D33"/>
    <mergeCell ref="C34:D34"/>
    <mergeCell ref="C35:D35"/>
    <mergeCell ref="C36:D36"/>
    <mergeCell ref="C37:D37"/>
    <mergeCell ref="E32:H32"/>
    <mergeCell ref="I32:L32"/>
    <mergeCell ref="C53:D53"/>
    <mergeCell ref="C39:D39"/>
    <mergeCell ref="C41:R41"/>
    <mergeCell ref="U6:W6"/>
    <mergeCell ref="C8:D8"/>
    <mergeCell ref="C9:D9"/>
    <mergeCell ref="C10:D10"/>
    <mergeCell ref="C21:G21"/>
    <mergeCell ref="C22:G22"/>
    <mergeCell ref="C24:G24"/>
    <mergeCell ref="O24:Q24"/>
    <mergeCell ref="C11:C13"/>
    <mergeCell ref="D17:E17"/>
    <mergeCell ref="D18:E18"/>
    <mergeCell ref="C23:G23"/>
  </mergeCells>
  <phoneticPr fontId="2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16"/>
  <sheetViews>
    <sheetView tabSelected="1" workbookViewId="0">
      <selection activeCell="E52" sqref="E52"/>
    </sheetView>
  </sheetViews>
  <sheetFormatPr defaultColWidth="9" defaultRowHeight="15.6"/>
  <cols>
    <col min="1" max="1" width="3.88671875" style="57" customWidth="1"/>
    <col min="2" max="2" width="4.88671875" style="57" customWidth="1"/>
    <col min="3" max="3" width="10" style="57" customWidth="1"/>
    <col min="4" max="4" width="8.44140625" style="57" customWidth="1"/>
    <col min="5" max="5" width="50.88671875" style="57" customWidth="1"/>
    <col min="6" max="6" width="10.109375" style="57" bestFit="1" customWidth="1"/>
    <col min="7" max="10" width="7.109375" style="57" customWidth="1"/>
    <col min="11" max="12" width="8.44140625" style="57" bestFit="1" customWidth="1"/>
    <col min="13" max="16" width="8.44140625" style="57" customWidth="1"/>
    <col min="17" max="18" width="8.44140625" style="57" bestFit="1" customWidth="1"/>
    <col min="19" max="19" width="7.109375" style="57" customWidth="1"/>
    <col min="20" max="20" width="8.44140625" style="57" bestFit="1" customWidth="1"/>
    <col min="21" max="21" width="7.109375" style="57" customWidth="1"/>
    <col min="22" max="16384" width="9" style="57"/>
  </cols>
  <sheetData>
    <row r="1" spans="1:21" ht="19.8">
      <c r="A1" s="55" t="s">
        <v>401</v>
      </c>
      <c r="B1" s="56"/>
      <c r="C1" s="56"/>
      <c r="D1" s="56"/>
      <c r="E1" s="56"/>
      <c r="F1" s="56"/>
      <c r="G1" s="56"/>
      <c r="H1" s="56"/>
      <c r="I1" s="56"/>
      <c r="J1" s="56"/>
      <c r="K1" s="56"/>
      <c r="T1" s="56"/>
      <c r="U1" s="56"/>
    </row>
    <row r="2" spans="1:21">
      <c r="A2" s="58"/>
      <c r="B2" s="59"/>
      <c r="C2" s="59"/>
      <c r="D2" s="59"/>
      <c r="E2" s="59"/>
      <c r="F2" s="59"/>
      <c r="G2" s="59"/>
      <c r="H2" s="59"/>
      <c r="I2" s="59"/>
      <c r="J2" s="59"/>
      <c r="K2" s="59"/>
      <c r="L2" s="59"/>
      <c r="M2" s="59"/>
      <c r="N2" s="59"/>
      <c r="O2" s="59"/>
      <c r="P2" s="59"/>
      <c r="Q2" s="59"/>
      <c r="R2" s="59"/>
      <c r="S2" s="59"/>
      <c r="T2" s="59"/>
      <c r="U2" s="59"/>
    </row>
    <row r="3" spans="1:21">
      <c r="A3" s="59"/>
      <c r="B3" s="59"/>
      <c r="C3" s="59"/>
      <c r="D3" s="59"/>
      <c r="E3" s="59"/>
      <c r="F3" s="59"/>
      <c r="G3" s="59"/>
      <c r="H3" s="59"/>
      <c r="I3" s="59"/>
      <c r="J3" s="59"/>
      <c r="K3" s="59"/>
      <c r="L3" s="59"/>
      <c r="M3" s="59"/>
      <c r="N3" s="59"/>
      <c r="O3" s="59"/>
      <c r="P3" s="59"/>
      <c r="Q3" s="59"/>
      <c r="R3" s="59"/>
      <c r="S3" s="59"/>
      <c r="T3" s="59"/>
      <c r="U3" s="59"/>
    </row>
    <row r="4" spans="1:21" s="60" customFormat="1" ht="16.2">
      <c r="A4" s="60" t="s">
        <v>78</v>
      </c>
      <c r="B4" s="60" t="s">
        <v>79</v>
      </c>
      <c r="F4" s="56"/>
      <c r="G4" s="56"/>
      <c r="H4" s="56"/>
      <c r="I4" s="56"/>
      <c r="J4" s="56"/>
      <c r="K4" s="56"/>
      <c r="L4" s="56"/>
      <c r="M4" s="56"/>
      <c r="N4" s="56"/>
      <c r="O4" s="56"/>
      <c r="P4" s="56"/>
      <c r="Q4" s="56"/>
      <c r="R4" s="56"/>
      <c r="S4" s="56"/>
      <c r="T4" s="56"/>
      <c r="U4" s="56"/>
    </row>
    <row r="5" spans="1:21" ht="16.2">
      <c r="B5" s="61" t="s">
        <v>80</v>
      </c>
      <c r="C5" s="56" t="s">
        <v>81</v>
      </c>
      <c r="D5" s="56"/>
      <c r="U5" s="62" t="s">
        <v>82</v>
      </c>
    </row>
    <row r="6" spans="1:21" ht="16.2">
      <c r="C6" s="365"/>
      <c r="D6" s="365"/>
      <c r="E6" s="365"/>
      <c r="F6" s="63" t="s">
        <v>83</v>
      </c>
      <c r="G6" s="63" t="s">
        <v>84</v>
      </c>
      <c r="H6" s="63" t="s">
        <v>85</v>
      </c>
      <c r="I6" s="63" t="s">
        <v>86</v>
      </c>
      <c r="J6" s="63" t="s">
        <v>87</v>
      </c>
      <c r="K6" s="64" t="s">
        <v>88</v>
      </c>
      <c r="L6" s="64" t="s">
        <v>89</v>
      </c>
      <c r="M6" s="64" t="s">
        <v>90</v>
      </c>
      <c r="N6" s="64" t="s">
        <v>91</v>
      </c>
      <c r="O6" s="64" t="s">
        <v>92</v>
      </c>
      <c r="P6" s="64" t="s">
        <v>93</v>
      </c>
      <c r="Q6" s="64" t="s">
        <v>94</v>
      </c>
      <c r="R6" s="64" t="s">
        <v>95</v>
      </c>
      <c r="S6" s="64" t="s">
        <v>96</v>
      </c>
      <c r="T6" s="64" t="s">
        <v>97</v>
      </c>
      <c r="U6" s="64" t="s">
        <v>98</v>
      </c>
    </row>
    <row r="7" spans="1:21">
      <c r="C7" s="364" t="s">
        <v>99</v>
      </c>
      <c r="D7" s="364" t="s">
        <v>100</v>
      </c>
      <c r="E7" s="364"/>
      <c r="F7" s="70"/>
      <c r="G7" s="66"/>
      <c r="H7" s="66"/>
      <c r="I7" s="66"/>
      <c r="J7" s="66"/>
      <c r="K7" s="66"/>
      <c r="L7" s="66"/>
      <c r="M7" s="66"/>
      <c r="N7" s="66"/>
      <c r="O7" s="66"/>
      <c r="P7" s="66"/>
      <c r="Q7" s="66"/>
      <c r="R7" s="66"/>
      <c r="S7" s="66"/>
      <c r="T7" s="66"/>
      <c r="U7" s="66"/>
    </row>
    <row r="8" spans="1:21">
      <c r="C8" s="364"/>
      <c r="D8" s="364" t="s">
        <v>101</v>
      </c>
      <c r="E8" s="364"/>
      <c r="F8" s="70"/>
      <c r="G8" s="66"/>
      <c r="H8" s="66"/>
      <c r="I8" s="66"/>
      <c r="J8" s="66"/>
      <c r="K8" s="66"/>
      <c r="L8" s="66"/>
      <c r="M8" s="66"/>
      <c r="N8" s="66"/>
      <c r="O8" s="66"/>
      <c r="P8" s="66"/>
      <c r="Q8" s="66"/>
      <c r="R8" s="66"/>
      <c r="S8" s="66"/>
      <c r="T8" s="66"/>
      <c r="U8" s="66"/>
    </row>
    <row r="9" spans="1:21" ht="15.6" customHeight="1">
      <c r="C9" s="364"/>
      <c r="D9" s="366" t="s">
        <v>362</v>
      </c>
      <c r="E9" s="367"/>
      <c r="F9" s="70"/>
      <c r="G9" s="66"/>
      <c r="H9" s="66"/>
      <c r="I9" s="66"/>
      <c r="J9" s="66"/>
      <c r="K9" s="66"/>
      <c r="L9" s="66"/>
      <c r="M9" s="66"/>
      <c r="N9" s="66"/>
      <c r="O9" s="66"/>
      <c r="P9" s="66"/>
      <c r="Q9" s="66"/>
      <c r="R9" s="66"/>
      <c r="S9" s="66"/>
      <c r="T9" s="66"/>
      <c r="U9" s="66"/>
    </row>
    <row r="10" spans="1:21" ht="15.6" customHeight="1">
      <c r="C10" s="364"/>
      <c r="D10" s="366" t="s">
        <v>364</v>
      </c>
      <c r="E10" s="367"/>
      <c r="F10" s="70"/>
      <c r="G10" s="66"/>
      <c r="H10" s="66"/>
      <c r="I10" s="66"/>
      <c r="J10" s="66"/>
      <c r="K10" s="66"/>
      <c r="L10" s="66"/>
      <c r="M10" s="66"/>
      <c r="N10" s="66"/>
      <c r="O10" s="66"/>
      <c r="P10" s="66"/>
      <c r="Q10" s="66"/>
      <c r="R10" s="66"/>
      <c r="S10" s="66"/>
      <c r="T10" s="66"/>
      <c r="U10" s="66"/>
    </row>
    <row r="11" spans="1:21">
      <c r="C11" s="364" t="s">
        <v>102</v>
      </c>
      <c r="D11" s="364" t="s">
        <v>103</v>
      </c>
      <c r="E11" s="364"/>
      <c r="F11" s="70"/>
      <c r="G11" s="66"/>
      <c r="H11" s="66"/>
      <c r="I11" s="66"/>
      <c r="J11" s="66"/>
      <c r="K11" s="66"/>
      <c r="L11" s="66"/>
      <c r="M11" s="66"/>
      <c r="N11" s="66"/>
      <c r="O11" s="66"/>
      <c r="P11" s="66"/>
      <c r="Q11" s="66"/>
      <c r="R11" s="66"/>
      <c r="S11" s="66"/>
      <c r="T11" s="66"/>
      <c r="U11" s="66"/>
    </row>
    <row r="12" spans="1:21">
      <c r="C12" s="364"/>
      <c r="D12" s="364" t="s">
        <v>101</v>
      </c>
      <c r="E12" s="364"/>
      <c r="F12" s="70"/>
      <c r="G12" s="66"/>
      <c r="H12" s="66"/>
      <c r="I12" s="66"/>
      <c r="J12" s="66"/>
      <c r="K12" s="66"/>
      <c r="L12" s="66"/>
      <c r="M12" s="66"/>
      <c r="N12" s="66"/>
      <c r="O12" s="66"/>
      <c r="P12" s="66"/>
      <c r="Q12" s="66"/>
      <c r="R12" s="66"/>
      <c r="S12" s="66"/>
      <c r="T12" s="66"/>
      <c r="U12" s="66"/>
    </row>
    <row r="13" spans="1:21">
      <c r="C13" s="503" t="s">
        <v>628</v>
      </c>
      <c r="D13" s="504"/>
      <c r="E13" s="504"/>
      <c r="F13" s="70"/>
      <c r="G13" s="66"/>
      <c r="H13" s="66"/>
      <c r="I13" s="66"/>
      <c r="J13" s="66"/>
      <c r="K13" s="66"/>
      <c r="L13" s="66"/>
      <c r="M13" s="66"/>
      <c r="N13" s="66"/>
      <c r="O13" s="66"/>
      <c r="P13" s="66"/>
      <c r="Q13" s="66"/>
      <c r="R13" s="66"/>
      <c r="S13" s="66"/>
      <c r="T13" s="66"/>
      <c r="U13" s="66"/>
    </row>
    <row r="14" spans="1:21">
      <c r="C14" s="368" t="s">
        <v>104</v>
      </c>
      <c r="D14" s="368"/>
      <c r="E14" s="368"/>
      <c r="F14" s="70"/>
      <c r="G14" s="67">
        <f t="shared" ref="G14:U14" si="0">SUM(G7:G13)</f>
        <v>0</v>
      </c>
      <c r="H14" s="67">
        <f t="shared" si="0"/>
        <v>0</v>
      </c>
      <c r="I14" s="67">
        <f t="shared" si="0"/>
        <v>0</v>
      </c>
      <c r="J14" s="67">
        <f t="shared" si="0"/>
        <v>0</v>
      </c>
      <c r="K14" s="67">
        <f t="shared" si="0"/>
        <v>0</v>
      </c>
      <c r="L14" s="67">
        <f t="shared" si="0"/>
        <v>0</v>
      </c>
      <c r="M14" s="67">
        <f t="shared" si="0"/>
        <v>0</v>
      </c>
      <c r="N14" s="67">
        <f t="shared" si="0"/>
        <v>0</v>
      </c>
      <c r="O14" s="67">
        <f t="shared" si="0"/>
        <v>0</v>
      </c>
      <c r="P14" s="67">
        <f t="shared" si="0"/>
        <v>0</v>
      </c>
      <c r="Q14" s="67">
        <f t="shared" si="0"/>
        <v>0</v>
      </c>
      <c r="R14" s="67">
        <f t="shared" si="0"/>
        <v>0</v>
      </c>
      <c r="S14" s="67">
        <f t="shared" si="0"/>
        <v>0</v>
      </c>
      <c r="T14" s="67">
        <f t="shared" si="0"/>
        <v>0</v>
      </c>
      <c r="U14" s="67">
        <f t="shared" si="0"/>
        <v>0</v>
      </c>
    </row>
    <row r="15" spans="1:21">
      <c r="C15" s="364" t="s">
        <v>105</v>
      </c>
      <c r="D15" s="364"/>
      <c r="E15" s="364"/>
      <c r="F15" s="70"/>
      <c r="G15" s="66"/>
      <c r="H15" s="66"/>
      <c r="I15" s="66"/>
      <c r="J15" s="66"/>
      <c r="K15" s="66"/>
      <c r="L15" s="66"/>
      <c r="M15" s="66"/>
      <c r="N15" s="66"/>
      <c r="O15" s="66"/>
      <c r="P15" s="66"/>
      <c r="Q15" s="66"/>
      <c r="R15" s="66"/>
      <c r="S15" s="66"/>
      <c r="T15" s="66"/>
      <c r="U15" s="66"/>
    </row>
    <row r="16" spans="1:21" ht="16.2">
      <c r="C16" s="364" t="s">
        <v>106</v>
      </c>
      <c r="D16" s="364"/>
      <c r="E16" s="65" t="s">
        <v>107</v>
      </c>
      <c r="F16" s="70"/>
      <c r="G16" s="66"/>
      <c r="H16" s="66"/>
      <c r="I16" s="66"/>
      <c r="J16" s="66"/>
      <c r="K16" s="66"/>
      <c r="L16" s="66"/>
      <c r="M16" s="66"/>
      <c r="N16" s="66"/>
      <c r="O16" s="66"/>
      <c r="P16" s="66"/>
      <c r="Q16" s="66"/>
      <c r="R16" s="66"/>
      <c r="S16" s="66"/>
      <c r="T16" s="66"/>
      <c r="U16" s="66"/>
    </row>
    <row r="17" spans="2:21" ht="32.4">
      <c r="C17" s="364"/>
      <c r="D17" s="364"/>
      <c r="E17" s="65" t="s">
        <v>108</v>
      </c>
      <c r="F17" s="70"/>
      <c r="G17" s="66"/>
      <c r="H17" s="66"/>
      <c r="I17" s="66"/>
      <c r="J17" s="66"/>
      <c r="K17" s="66"/>
      <c r="L17" s="66"/>
      <c r="M17" s="66"/>
      <c r="N17" s="66"/>
      <c r="O17" s="66"/>
      <c r="P17" s="66"/>
      <c r="Q17" s="66"/>
      <c r="R17" s="66"/>
      <c r="S17" s="66"/>
      <c r="T17" s="66"/>
      <c r="U17" s="66"/>
    </row>
    <row r="18" spans="2:21">
      <c r="C18" s="503" t="s">
        <v>629</v>
      </c>
      <c r="D18" s="504"/>
      <c r="E18" s="504"/>
      <c r="F18" s="70"/>
      <c r="G18" s="66"/>
      <c r="H18" s="66"/>
      <c r="I18" s="66"/>
      <c r="J18" s="66"/>
      <c r="K18" s="66"/>
      <c r="L18" s="66"/>
      <c r="M18" s="66"/>
      <c r="N18" s="66"/>
      <c r="O18" s="66"/>
      <c r="P18" s="66"/>
      <c r="Q18" s="66"/>
      <c r="R18" s="66"/>
      <c r="S18" s="66"/>
      <c r="T18" s="66"/>
      <c r="U18" s="66"/>
    </row>
    <row r="19" spans="2:21">
      <c r="C19" s="368" t="s">
        <v>109</v>
      </c>
      <c r="D19" s="368"/>
      <c r="E19" s="368"/>
      <c r="F19" s="70"/>
      <c r="G19" s="67">
        <f t="shared" ref="G19:U19" si="1">SUM(G15:G18)</f>
        <v>0</v>
      </c>
      <c r="H19" s="67">
        <f t="shared" si="1"/>
        <v>0</v>
      </c>
      <c r="I19" s="67">
        <f t="shared" si="1"/>
        <v>0</v>
      </c>
      <c r="J19" s="67">
        <f t="shared" si="1"/>
        <v>0</v>
      </c>
      <c r="K19" s="67">
        <f t="shared" si="1"/>
        <v>0</v>
      </c>
      <c r="L19" s="67">
        <f t="shared" si="1"/>
        <v>0</v>
      </c>
      <c r="M19" s="67">
        <f t="shared" si="1"/>
        <v>0</v>
      </c>
      <c r="N19" s="67">
        <f t="shared" si="1"/>
        <v>0</v>
      </c>
      <c r="O19" s="67">
        <f t="shared" si="1"/>
        <v>0</v>
      </c>
      <c r="P19" s="67">
        <f t="shared" si="1"/>
        <v>0</v>
      </c>
      <c r="Q19" s="67">
        <f t="shared" si="1"/>
        <v>0</v>
      </c>
      <c r="R19" s="67">
        <f t="shared" si="1"/>
        <v>0</v>
      </c>
      <c r="S19" s="67">
        <f t="shared" si="1"/>
        <v>0</v>
      </c>
      <c r="T19" s="67">
        <f t="shared" si="1"/>
        <v>0</v>
      </c>
      <c r="U19" s="67">
        <f t="shared" si="1"/>
        <v>0</v>
      </c>
    </row>
    <row r="20" spans="2:21" ht="15" customHeight="1">
      <c r="C20" s="364" t="s">
        <v>110</v>
      </c>
      <c r="D20" s="364"/>
      <c r="E20" s="364"/>
      <c r="F20" s="70"/>
      <c r="G20" s="66"/>
      <c r="H20" s="66"/>
      <c r="I20" s="66"/>
      <c r="J20" s="66"/>
      <c r="K20" s="66"/>
      <c r="L20" s="66"/>
      <c r="M20" s="66"/>
      <c r="N20" s="66"/>
      <c r="O20" s="66"/>
      <c r="P20" s="66"/>
      <c r="Q20" s="66"/>
      <c r="R20" s="66"/>
      <c r="S20" s="66"/>
      <c r="T20" s="66"/>
      <c r="U20" s="66"/>
    </row>
    <row r="21" spans="2:21" ht="16.2">
      <c r="C21" s="366" t="s">
        <v>111</v>
      </c>
      <c r="D21" s="367"/>
      <c r="E21" s="65" t="s">
        <v>112</v>
      </c>
      <c r="F21" s="70"/>
      <c r="G21" s="66"/>
      <c r="H21" s="66"/>
      <c r="I21" s="66"/>
      <c r="J21" s="66"/>
      <c r="K21" s="66"/>
      <c r="L21" s="66"/>
      <c r="M21" s="66"/>
      <c r="N21" s="66"/>
      <c r="O21" s="66"/>
      <c r="P21" s="66"/>
      <c r="Q21" s="66"/>
      <c r="R21" s="66"/>
      <c r="S21" s="66"/>
      <c r="T21" s="66"/>
      <c r="U21" s="66"/>
    </row>
    <row r="22" spans="2:21">
      <c r="C22" s="364" t="s">
        <v>113</v>
      </c>
      <c r="D22" s="364"/>
      <c r="E22" s="364"/>
      <c r="F22" s="70"/>
      <c r="G22" s="66"/>
      <c r="H22" s="66"/>
      <c r="I22" s="66"/>
      <c r="J22" s="66"/>
      <c r="K22" s="66"/>
      <c r="L22" s="66"/>
      <c r="M22" s="66"/>
      <c r="N22" s="66"/>
      <c r="O22" s="66"/>
      <c r="P22" s="66"/>
      <c r="Q22" s="66"/>
      <c r="R22" s="66"/>
      <c r="S22" s="66"/>
      <c r="T22" s="66"/>
      <c r="U22" s="66"/>
    </row>
    <row r="23" spans="2:21">
      <c r="C23" s="368" t="s">
        <v>114</v>
      </c>
      <c r="D23" s="368"/>
      <c r="E23" s="368"/>
      <c r="F23" s="70"/>
      <c r="G23" s="67">
        <f t="shared" ref="G23:U23" si="2">SUM(G20:G22)</f>
        <v>0</v>
      </c>
      <c r="H23" s="67">
        <f t="shared" si="2"/>
        <v>0</v>
      </c>
      <c r="I23" s="67">
        <f t="shared" si="2"/>
        <v>0</v>
      </c>
      <c r="J23" s="67">
        <f t="shared" si="2"/>
        <v>0</v>
      </c>
      <c r="K23" s="67">
        <f t="shared" si="2"/>
        <v>0</v>
      </c>
      <c r="L23" s="67">
        <f t="shared" si="2"/>
        <v>0</v>
      </c>
      <c r="M23" s="67">
        <f t="shared" si="2"/>
        <v>0</v>
      </c>
      <c r="N23" s="67">
        <f t="shared" si="2"/>
        <v>0</v>
      </c>
      <c r="O23" s="67">
        <f t="shared" si="2"/>
        <v>0</v>
      </c>
      <c r="P23" s="67">
        <f t="shared" si="2"/>
        <v>0</v>
      </c>
      <c r="Q23" s="67">
        <f t="shared" si="2"/>
        <v>0</v>
      </c>
      <c r="R23" s="67">
        <f t="shared" si="2"/>
        <v>0</v>
      </c>
      <c r="S23" s="67">
        <f t="shared" si="2"/>
        <v>0</v>
      </c>
      <c r="T23" s="67">
        <f t="shared" si="2"/>
        <v>0</v>
      </c>
      <c r="U23" s="67">
        <f t="shared" si="2"/>
        <v>0</v>
      </c>
    </row>
    <row r="24" spans="2:21">
      <c r="C24" s="364" t="s">
        <v>269</v>
      </c>
      <c r="D24" s="364"/>
      <c r="E24" s="364"/>
      <c r="F24" s="70"/>
      <c r="G24" s="66"/>
      <c r="H24" s="66"/>
      <c r="I24" s="66"/>
      <c r="J24" s="66"/>
      <c r="K24" s="66"/>
      <c r="L24" s="66"/>
      <c r="M24" s="66"/>
      <c r="N24" s="66"/>
      <c r="O24" s="66"/>
      <c r="P24" s="66"/>
      <c r="Q24" s="66"/>
      <c r="R24" s="66"/>
      <c r="S24" s="66"/>
      <c r="T24" s="66"/>
      <c r="U24" s="66"/>
    </row>
    <row r="25" spans="2:21">
      <c r="C25" s="368" t="s">
        <v>115</v>
      </c>
      <c r="D25" s="368"/>
      <c r="E25" s="368"/>
      <c r="F25" s="70"/>
      <c r="G25" s="67">
        <f>G14+G19+G23+G24</f>
        <v>0</v>
      </c>
      <c r="H25" s="67">
        <f t="shared" ref="H25:U25" si="3">H14+H19+H23+H24</f>
        <v>0</v>
      </c>
      <c r="I25" s="67">
        <f t="shared" si="3"/>
        <v>0</v>
      </c>
      <c r="J25" s="67">
        <f t="shared" si="3"/>
        <v>0</v>
      </c>
      <c r="K25" s="67">
        <f t="shared" si="3"/>
        <v>0</v>
      </c>
      <c r="L25" s="67">
        <f t="shared" si="3"/>
        <v>0</v>
      </c>
      <c r="M25" s="67">
        <f t="shared" si="3"/>
        <v>0</v>
      </c>
      <c r="N25" s="67">
        <f t="shared" si="3"/>
        <v>0</v>
      </c>
      <c r="O25" s="67">
        <f t="shared" si="3"/>
        <v>0</v>
      </c>
      <c r="P25" s="67">
        <f t="shared" si="3"/>
        <v>0</v>
      </c>
      <c r="Q25" s="67">
        <f t="shared" si="3"/>
        <v>0</v>
      </c>
      <c r="R25" s="67">
        <f t="shared" si="3"/>
        <v>0</v>
      </c>
      <c r="S25" s="67">
        <f t="shared" si="3"/>
        <v>0</v>
      </c>
      <c r="T25" s="67">
        <f t="shared" si="3"/>
        <v>0</v>
      </c>
      <c r="U25" s="67">
        <f t="shared" si="3"/>
        <v>0</v>
      </c>
    </row>
    <row r="26" spans="2:21" ht="16.2">
      <c r="C26" s="368" t="s">
        <v>116</v>
      </c>
      <c r="D26" s="368"/>
      <c r="E26" s="159" t="s">
        <v>270</v>
      </c>
      <c r="F26" s="70"/>
      <c r="G26" s="66"/>
      <c r="H26" s="66"/>
      <c r="I26" s="66"/>
      <c r="J26" s="66"/>
      <c r="K26" s="66"/>
      <c r="L26" s="66"/>
      <c r="M26" s="66"/>
      <c r="N26" s="66"/>
      <c r="O26" s="66"/>
      <c r="P26" s="66"/>
      <c r="Q26" s="66"/>
      <c r="R26" s="66"/>
      <c r="S26" s="66"/>
      <c r="T26" s="66"/>
      <c r="U26" s="66"/>
    </row>
    <row r="27" spans="2:21" ht="32.4">
      <c r="C27" s="368"/>
      <c r="D27" s="368"/>
      <c r="E27" s="159" t="s">
        <v>271</v>
      </c>
      <c r="F27" s="70"/>
      <c r="G27" s="66"/>
      <c r="H27" s="66"/>
      <c r="I27" s="66"/>
      <c r="J27" s="66"/>
      <c r="K27" s="66"/>
      <c r="L27" s="66"/>
      <c r="M27" s="66"/>
      <c r="N27" s="66"/>
      <c r="O27" s="66"/>
      <c r="P27" s="66"/>
      <c r="Q27" s="66"/>
      <c r="R27" s="66"/>
      <c r="S27" s="66"/>
      <c r="T27" s="66"/>
      <c r="U27" s="66"/>
    </row>
    <row r="28" spans="2:21" ht="16.2">
      <c r="C28" s="368"/>
      <c r="D28" s="368"/>
      <c r="E28" s="502" t="s">
        <v>134</v>
      </c>
      <c r="F28" s="70"/>
      <c r="G28" s="66"/>
      <c r="H28" s="66"/>
      <c r="I28" s="66"/>
      <c r="J28" s="66"/>
      <c r="K28" s="66"/>
      <c r="L28" s="66"/>
      <c r="M28" s="66"/>
      <c r="N28" s="66"/>
      <c r="O28" s="66"/>
      <c r="P28" s="66"/>
      <c r="Q28" s="66"/>
      <c r="R28" s="66"/>
      <c r="S28" s="66"/>
      <c r="T28" s="66"/>
      <c r="U28" s="66"/>
    </row>
    <row r="29" spans="2:21" ht="32.4">
      <c r="C29" s="368"/>
      <c r="D29" s="368"/>
      <c r="E29" s="505" t="s">
        <v>630</v>
      </c>
      <c r="F29" s="70"/>
      <c r="G29" s="66"/>
      <c r="H29" s="66"/>
      <c r="I29" s="66"/>
      <c r="J29" s="66"/>
      <c r="K29" s="66"/>
      <c r="L29" s="66"/>
      <c r="M29" s="66"/>
      <c r="N29" s="66"/>
      <c r="O29" s="66"/>
      <c r="P29" s="66"/>
      <c r="Q29" s="66"/>
      <c r="R29" s="66"/>
      <c r="S29" s="66"/>
      <c r="T29" s="66"/>
      <c r="U29" s="66"/>
    </row>
    <row r="30" spans="2:21">
      <c r="C30" s="368" t="s">
        <v>117</v>
      </c>
      <c r="D30" s="368"/>
      <c r="E30" s="368"/>
      <c r="F30" s="70"/>
      <c r="G30" s="67">
        <f>SUM(G25:G29)</f>
        <v>0</v>
      </c>
      <c r="H30" s="67">
        <f t="shared" ref="H30:U30" si="4">SUM(H25:H29)</f>
        <v>0</v>
      </c>
      <c r="I30" s="67">
        <f t="shared" si="4"/>
        <v>0</v>
      </c>
      <c r="J30" s="67">
        <f t="shared" si="4"/>
        <v>0</v>
      </c>
      <c r="K30" s="67">
        <f t="shared" si="4"/>
        <v>0</v>
      </c>
      <c r="L30" s="67">
        <f t="shared" si="4"/>
        <v>0</v>
      </c>
      <c r="M30" s="67">
        <f t="shared" si="4"/>
        <v>0</v>
      </c>
      <c r="N30" s="67">
        <f t="shared" si="4"/>
        <v>0</v>
      </c>
      <c r="O30" s="67">
        <f t="shared" si="4"/>
        <v>0</v>
      </c>
      <c r="P30" s="67">
        <f t="shared" si="4"/>
        <v>0</v>
      </c>
      <c r="Q30" s="67">
        <f t="shared" si="4"/>
        <v>0</v>
      </c>
      <c r="R30" s="67">
        <f t="shared" si="4"/>
        <v>0</v>
      </c>
      <c r="S30" s="67">
        <f t="shared" si="4"/>
        <v>0</v>
      </c>
      <c r="T30" s="67">
        <f t="shared" si="4"/>
        <v>0</v>
      </c>
      <c r="U30" s="67">
        <f t="shared" si="4"/>
        <v>0</v>
      </c>
    </row>
    <row r="31" spans="2:21" ht="16.2">
      <c r="B31" s="61" t="s">
        <v>118</v>
      </c>
      <c r="C31" s="56" t="s">
        <v>119</v>
      </c>
      <c r="D31" s="56"/>
      <c r="E31" s="69"/>
    </row>
    <row r="32" spans="2:21" ht="16.2">
      <c r="C32" s="369"/>
      <c r="D32" s="370"/>
      <c r="E32" s="371"/>
      <c r="F32" s="63" t="s">
        <v>83</v>
      </c>
      <c r="G32" s="63" t="s">
        <v>84</v>
      </c>
      <c r="H32" s="63" t="s">
        <v>85</v>
      </c>
      <c r="I32" s="63" t="s">
        <v>86</v>
      </c>
      <c r="J32" s="63" t="s">
        <v>87</v>
      </c>
      <c r="K32" s="64" t="s">
        <v>88</v>
      </c>
      <c r="L32" s="64" t="s">
        <v>89</v>
      </c>
      <c r="M32" s="64" t="s">
        <v>90</v>
      </c>
      <c r="N32" s="64" t="s">
        <v>91</v>
      </c>
      <c r="O32" s="64" t="s">
        <v>92</v>
      </c>
      <c r="P32" s="64" t="s">
        <v>93</v>
      </c>
      <c r="Q32" s="64" t="s">
        <v>94</v>
      </c>
      <c r="R32" s="64" t="s">
        <v>95</v>
      </c>
      <c r="S32" s="64" t="s">
        <v>96</v>
      </c>
      <c r="T32" s="64" t="s">
        <v>97</v>
      </c>
      <c r="U32" s="64" t="s">
        <v>98</v>
      </c>
    </row>
    <row r="33" spans="2:21">
      <c r="C33" s="364" t="s">
        <v>120</v>
      </c>
      <c r="D33" s="364"/>
      <c r="E33" s="364"/>
      <c r="F33" s="70"/>
      <c r="G33" s="66"/>
      <c r="H33" s="66"/>
      <c r="I33" s="66"/>
      <c r="J33" s="66"/>
      <c r="K33" s="66"/>
      <c r="L33" s="66"/>
      <c r="M33" s="66"/>
      <c r="N33" s="66"/>
      <c r="O33" s="66"/>
      <c r="P33" s="66"/>
      <c r="Q33" s="66"/>
      <c r="R33" s="66"/>
      <c r="S33" s="66"/>
      <c r="T33" s="66"/>
      <c r="U33" s="66"/>
    </row>
    <row r="34" spans="2:21" ht="16.5" customHeight="1">
      <c r="C34" s="373" t="s">
        <v>121</v>
      </c>
      <c r="D34" s="374"/>
      <c r="E34" s="68" t="s">
        <v>122</v>
      </c>
      <c r="F34" s="70"/>
      <c r="G34" s="66"/>
      <c r="H34" s="66"/>
      <c r="I34" s="66"/>
      <c r="J34" s="66"/>
      <c r="K34" s="66"/>
      <c r="L34" s="66"/>
      <c r="M34" s="66"/>
      <c r="N34" s="66"/>
      <c r="O34" s="66"/>
      <c r="P34" s="66"/>
      <c r="Q34" s="66"/>
      <c r="R34" s="66"/>
      <c r="S34" s="66"/>
      <c r="T34" s="66"/>
      <c r="U34" s="66"/>
    </row>
    <row r="35" spans="2:21" ht="16.2">
      <c r="C35" s="375"/>
      <c r="D35" s="376"/>
      <c r="E35" s="68" t="s">
        <v>123</v>
      </c>
      <c r="F35" s="70"/>
      <c r="G35" s="66"/>
      <c r="H35" s="66"/>
      <c r="I35" s="66"/>
      <c r="J35" s="66"/>
      <c r="K35" s="66"/>
      <c r="L35" s="66"/>
      <c r="M35" s="66"/>
      <c r="N35" s="66"/>
      <c r="O35" s="66"/>
      <c r="P35" s="66"/>
      <c r="Q35" s="66"/>
      <c r="R35" s="66"/>
      <c r="S35" s="66"/>
      <c r="T35" s="66"/>
      <c r="U35" s="66"/>
    </row>
    <row r="36" spans="2:21" ht="16.2">
      <c r="C36" s="375"/>
      <c r="D36" s="376"/>
      <c r="E36" s="68" t="s">
        <v>124</v>
      </c>
      <c r="F36" s="70"/>
      <c r="G36" s="66"/>
      <c r="H36" s="66"/>
      <c r="I36" s="66"/>
      <c r="J36" s="66"/>
      <c r="K36" s="66"/>
      <c r="L36" s="66"/>
      <c r="M36" s="66"/>
      <c r="N36" s="66"/>
      <c r="O36" s="66"/>
      <c r="P36" s="66"/>
      <c r="Q36" s="66"/>
      <c r="R36" s="66"/>
      <c r="S36" s="66"/>
      <c r="T36" s="66"/>
      <c r="U36" s="66"/>
    </row>
    <row r="37" spans="2:21" ht="39.6" customHeight="1">
      <c r="C37" s="377"/>
      <c r="D37" s="378"/>
      <c r="E37" s="160" t="s">
        <v>272</v>
      </c>
      <c r="F37" s="70"/>
      <c r="G37" s="66"/>
      <c r="H37" s="66"/>
      <c r="I37" s="66"/>
      <c r="J37" s="66"/>
      <c r="K37" s="66"/>
      <c r="L37" s="66"/>
      <c r="M37" s="66"/>
      <c r="N37" s="66"/>
      <c r="O37" s="66"/>
      <c r="P37" s="66"/>
      <c r="Q37" s="66"/>
      <c r="R37" s="66"/>
      <c r="S37" s="66"/>
      <c r="T37" s="66"/>
      <c r="U37" s="66"/>
    </row>
    <row r="38" spans="2:21" ht="15.75" customHeight="1">
      <c r="C38" s="366" t="s">
        <v>353</v>
      </c>
      <c r="D38" s="379"/>
      <c r="E38" s="367"/>
      <c r="F38" s="66"/>
      <c r="G38" s="67">
        <f>G33+G34-SUM(G35:G36)+G37</f>
        <v>0</v>
      </c>
      <c r="H38" s="67">
        <f t="shared" ref="H38:U38" si="5">H33+H34-SUM(H35:H36)+H37</f>
        <v>0</v>
      </c>
      <c r="I38" s="67">
        <f t="shared" si="5"/>
        <v>0</v>
      </c>
      <c r="J38" s="67">
        <f t="shared" si="5"/>
        <v>0</v>
      </c>
      <c r="K38" s="67">
        <f t="shared" si="5"/>
        <v>0</v>
      </c>
      <c r="L38" s="67">
        <f t="shared" si="5"/>
        <v>0</v>
      </c>
      <c r="M38" s="67">
        <f t="shared" si="5"/>
        <v>0</v>
      </c>
      <c r="N38" s="67">
        <f t="shared" si="5"/>
        <v>0</v>
      </c>
      <c r="O38" s="67">
        <f t="shared" si="5"/>
        <v>0</v>
      </c>
      <c r="P38" s="67">
        <f t="shared" si="5"/>
        <v>0</v>
      </c>
      <c r="Q38" s="67">
        <f t="shared" si="5"/>
        <v>0</v>
      </c>
      <c r="R38" s="67">
        <f t="shared" si="5"/>
        <v>0</v>
      </c>
      <c r="S38" s="67">
        <f t="shared" si="5"/>
        <v>0</v>
      </c>
      <c r="T38" s="67">
        <f t="shared" si="5"/>
        <v>0</v>
      </c>
      <c r="U38" s="67">
        <f t="shared" si="5"/>
        <v>0</v>
      </c>
    </row>
    <row r="39" spans="2:21" ht="16.2">
      <c r="B39" s="61" t="s">
        <v>125</v>
      </c>
      <c r="C39" s="56" t="s">
        <v>126</v>
      </c>
      <c r="D39" s="56"/>
    </row>
    <row r="40" spans="2:21" ht="16.2">
      <c r="B40" s="71"/>
      <c r="C40" s="365"/>
      <c r="D40" s="365"/>
      <c r="E40" s="365"/>
      <c r="F40" s="63" t="s">
        <v>83</v>
      </c>
      <c r="G40" s="63" t="s">
        <v>84</v>
      </c>
      <c r="H40" s="63" t="s">
        <v>85</v>
      </c>
      <c r="I40" s="63" t="s">
        <v>86</v>
      </c>
      <c r="J40" s="63" t="s">
        <v>87</v>
      </c>
      <c r="K40" s="64" t="s">
        <v>88</v>
      </c>
      <c r="L40" s="64" t="s">
        <v>89</v>
      </c>
      <c r="M40" s="64" t="s">
        <v>90</v>
      </c>
      <c r="N40" s="64" t="s">
        <v>91</v>
      </c>
      <c r="O40" s="64" t="s">
        <v>92</v>
      </c>
      <c r="P40" s="64" t="s">
        <v>93</v>
      </c>
      <c r="Q40" s="64" t="s">
        <v>94</v>
      </c>
      <c r="R40" s="64" t="s">
        <v>95</v>
      </c>
      <c r="S40" s="64" t="s">
        <v>96</v>
      </c>
      <c r="T40" s="64" t="s">
        <v>97</v>
      </c>
      <c r="U40" s="64" t="s">
        <v>98</v>
      </c>
    </row>
    <row r="41" spans="2:21">
      <c r="C41" s="364" t="s">
        <v>127</v>
      </c>
      <c r="D41" s="364"/>
      <c r="E41" s="364"/>
      <c r="F41" s="70"/>
      <c r="G41" s="67">
        <f>F53</f>
        <v>0</v>
      </c>
      <c r="H41" s="66"/>
      <c r="I41" s="66"/>
      <c r="J41" s="66"/>
      <c r="K41" s="66"/>
      <c r="L41" s="66"/>
      <c r="M41" s="66"/>
      <c r="N41" s="66"/>
      <c r="O41" s="66"/>
      <c r="P41" s="66"/>
      <c r="Q41" s="66"/>
      <c r="R41" s="66"/>
      <c r="S41" s="66"/>
      <c r="T41" s="66"/>
      <c r="U41" s="66"/>
    </row>
    <row r="42" spans="2:21" ht="16.5" customHeight="1">
      <c r="C42" s="380" t="s">
        <v>128</v>
      </c>
      <c r="D42" s="364" t="s">
        <v>129</v>
      </c>
      <c r="E42" s="65" t="s">
        <v>130</v>
      </c>
      <c r="F42" s="70"/>
      <c r="G42" s="66"/>
      <c r="H42" s="66"/>
      <c r="I42" s="66"/>
      <c r="J42" s="66"/>
      <c r="K42" s="66"/>
      <c r="L42" s="66"/>
      <c r="M42" s="66"/>
      <c r="N42" s="66"/>
      <c r="O42" s="66"/>
      <c r="P42" s="66"/>
      <c r="Q42" s="66"/>
      <c r="R42" s="66"/>
      <c r="S42" s="66"/>
      <c r="T42" s="66"/>
      <c r="U42" s="66"/>
    </row>
    <row r="43" spans="2:21" ht="16.2">
      <c r="C43" s="380"/>
      <c r="D43" s="364"/>
      <c r="E43" s="65" t="s">
        <v>131</v>
      </c>
      <c r="F43" s="70"/>
      <c r="G43" s="66"/>
      <c r="H43" s="66"/>
      <c r="I43" s="66"/>
      <c r="J43" s="66"/>
      <c r="K43" s="66"/>
      <c r="L43" s="66"/>
      <c r="M43" s="66"/>
      <c r="N43" s="66"/>
      <c r="O43" s="66"/>
      <c r="P43" s="66"/>
      <c r="Q43" s="66"/>
      <c r="R43" s="66"/>
      <c r="S43" s="66"/>
      <c r="T43" s="66"/>
      <c r="U43" s="66"/>
    </row>
    <row r="44" spans="2:21" ht="16.5" customHeight="1">
      <c r="C44" s="380"/>
      <c r="D44" s="381" t="s">
        <v>132</v>
      </c>
      <c r="E44" s="65" t="s">
        <v>122</v>
      </c>
      <c r="F44" s="70"/>
      <c r="G44" s="66"/>
      <c r="H44" s="66"/>
      <c r="I44" s="66"/>
      <c r="J44" s="66"/>
      <c r="K44" s="66"/>
      <c r="L44" s="66"/>
      <c r="M44" s="66"/>
      <c r="N44" s="66"/>
      <c r="O44" s="66"/>
      <c r="P44" s="66"/>
      <c r="Q44" s="66"/>
      <c r="R44" s="66"/>
      <c r="S44" s="66"/>
      <c r="T44" s="66"/>
      <c r="U44" s="66"/>
    </row>
    <row r="45" spans="2:21" ht="16.2">
      <c r="C45" s="380"/>
      <c r="D45" s="382"/>
      <c r="E45" s="65" t="s">
        <v>123</v>
      </c>
      <c r="F45" s="70"/>
      <c r="G45" s="66"/>
      <c r="H45" s="66"/>
      <c r="I45" s="66"/>
      <c r="J45" s="66"/>
      <c r="K45" s="66"/>
      <c r="L45" s="66"/>
      <c r="M45" s="66"/>
      <c r="N45" s="66"/>
      <c r="O45" s="66"/>
      <c r="P45" s="66"/>
      <c r="Q45" s="66"/>
      <c r="R45" s="66"/>
      <c r="S45" s="66"/>
      <c r="T45" s="66"/>
      <c r="U45" s="66"/>
    </row>
    <row r="46" spans="2:21" ht="16.2">
      <c r="C46" s="380"/>
      <c r="D46" s="382"/>
      <c r="E46" s="65" t="s">
        <v>124</v>
      </c>
      <c r="F46" s="70"/>
      <c r="G46" s="66"/>
      <c r="H46" s="66"/>
      <c r="I46" s="66"/>
      <c r="J46" s="66"/>
      <c r="K46" s="66"/>
      <c r="L46" s="66"/>
      <c r="M46" s="66"/>
      <c r="N46" s="66"/>
      <c r="O46" s="66"/>
      <c r="P46" s="66"/>
      <c r="Q46" s="66"/>
      <c r="R46" s="66"/>
      <c r="S46" s="66"/>
      <c r="T46" s="66"/>
      <c r="U46" s="66"/>
    </row>
    <row r="47" spans="2:21" ht="32.4">
      <c r="C47" s="380"/>
      <c r="D47" s="383"/>
      <c r="E47" s="160" t="s">
        <v>272</v>
      </c>
      <c r="F47" s="70"/>
      <c r="G47" s="66"/>
      <c r="H47" s="66"/>
      <c r="I47" s="66"/>
      <c r="J47" s="66"/>
      <c r="K47" s="66"/>
      <c r="L47" s="66"/>
      <c r="M47" s="66"/>
      <c r="N47" s="66"/>
      <c r="O47" s="66"/>
      <c r="P47" s="66"/>
      <c r="Q47" s="66"/>
      <c r="R47" s="66"/>
      <c r="S47" s="66"/>
      <c r="T47" s="66"/>
      <c r="U47" s="66"/>
    </row>
    <row r="48" spans="2:21" ht="20.25" customHeight="1">
      <c r="C48" s="380"/>
      <c r="D48" s="364" t="s">
        <v>133</v>
      </c>
      <c r="E48" s="159" t="s">
        <v>270</v>
      </c>
      <c r="F48" s="70"/>
      <c r="G48" s="66"/>
      <c r="H48" s="66"/>
      <c r="I48" s="66"/>
      <c r="J48" s="66"/>
      <c r="K48" s="66"/>
      <c r="L48" s="66"/>
      <c r="M48" s="66"/>
      <c r="N48" s="66"/>
      <c r="O48" s="66"/>
      <c r="P48" s="66"/>
      <c r="Q48" s="66"/>
      <c r="R48" s="66"/>
      <c r="S48" s="66"/>
      <c r="T48" s="66"/>
      <c r="U48" s="66"/>
    </row>
    <row r="49" spans="2:21" ht="32.4">
      <c r="C49" s="380"/>
      <c r="D49" s="364"/>
      <c r="E49" s="159" t="s">
        <v>272</v>
      </c>
      <c r="F49" s="70"/>
      <c r="G49" s="67">
        <f>-G47</f>
        <v>0</v>
      </c>
      <c r="H49" s="67">
        <f t="shared" ref="H49:U49" si="6">-H47</f>
        <v>0</v>
      </c>
      <c r="I49" s="67">
        <f t="shared" si="6"/>
        <v>0</v>
      </c>
      <c r="J49" s="67">
        <f t="shared" si="6"/>
        <v>0</v>
      </c>
      <c r="K49" s="67">
        <f t="shared" si="6"/>
        <v>0</v>
      </c>
      <c r="L49" s="67">
        <f t="shared" si="6"/>
        <v>0</v>
      </c>
      <c r="M49" s="67">
        <f t="shared" si="6"/>
        <v>0</v>
      </c>
      <c r="N49" s="67">
        <f t="shared" si="6"/>
        <v>0</v>
      </c>
      <c r="O49" s="67">
        <f t="shared" si="6"/>
        <v>0</v>
      </c>
      <c r="P49" s="67">
        <f t="shared" si="6"/>
        <v>0</v>
      </c>
      <c r="Q49" s="67">
        <f t="shared" si="6"/>
        <v>0</v>
      </c>
      <c r="R49" s="67">
        <f t="shared" si="6"/>
        <v>0</v>
      </c>
      <c r="S49" s="67">
        <f t="shared" si="6"/>
        <v>0</v>
      </c>
      <c r="T49" s="67">
        <f t="shared" si="6"/>
        <v>0</v>
      </c>
      <c r="U49" s="67">
        <f t="shared" si="6"/>
        <v>0</v>
      </c>
    </row>
    <row r="50" spans="2:21" ht="32.4">
      <c r="C50" s="380"/>
      <c r="D50" s="364"/>
      <c r="E50" s="160" t="s">
        <v>271</v>
      </c>
      <c r="F50" s="70"/>
      <c r="G50" s="66"/>
      <c r="H50" s="66"/>
      <c r="I50" s="66"/>
      <c r="J50" s="66"/>
      <c r="K50" s="66"/>
      <c r="L50" s="66"/>
      <c r="M50" s="66"/>
      <c r="N50" s="66"/>
      <c r="O50" s="66"/>
      <c r="P50" s="66"/>
      <c r="Q50" s="66"/>
      <c r="R50" s="66"/>
      <c r="S50" s="66"/>
      <c r="T50" s="66"/>
      <c r="U50" s="66"/>
    </row>
    <row r="51" spans="2:21" ht="21.75" customHeight="1">
      <c r="C51" s="380"/>
      <c r="D51" s="364"/>
      <c r="E51" s="65" t="s">
        <v>134</v>
      </c>
      <c r="F51" s="70"/>
      <c r="G51" s="66"/>
      <c r="H51" s="66"/>
      <c r="I51" s="66"/>
      <c r="J51" s="66"/>
      <c r="K51" s="66"/>
      <c r="L51" s="66"/>
      <c r="M51" s="66"/>
      <c r="N51" s="66"/>
      <c r="O51" s="66"/>
      <c r="P51" s="66"/>
      <c r="Q51" s="66"/>
      <c r="R51" s="66"/>
      <c r="S51" s="66"/>
      <c r="T51" s="66"/>
      <c r="U51" s="66"/>
    </row>
    <row r="52" spans="2:21" ht="32.4">
      <c r="C52" s="380"/>
      <c r="D52" s="364"/>
      <c r="E52" s="505" t="s">
        <v>630</v>
      </c>
      <c r="F52" s="70"/>
      <c r="G52" s="66"/>
      <c r="H52" s="66"/>
      <c r="I52" s="66"/>
      <c r="J52" s="66"/>
      <c r="K52" s="66"/>
      <c r="L52" s="66"/>
      <c r="M52" s="66"/>
      <c r="N52" s="66"/>
      <c r="O52" s="66"/>
      <c r="P52" s="66"/>
      <c r="Q52" s="66"/>
      <c r="R52" s="66"/>
      <c r="S52" s="66"/>
      <c r="T52" s="66"/>
      <c r="U52" s="66"/>
    </row>
    <row r="53" spans="2:21">
      <c r="C53" s="364" t="s">
        <v>354</v>
      </c>
      <c r="D53" s="364"/>
      <c r="E53" s="364"/>
      <c r="F53" s="66"/>
      <c r="G53" s="67">
        <f>SUM(G41:G43)+(G44-SUM(G45:G46)+G47)+SUM(G48:G52)</f>
        <v>0</v>
      </c>
      <c r="H53" s="67">
        <f t="shared" ref="H53:U53" si="7">SUM(H41:H43)+(H44-SUM(H45:H46)+H47)+SUM(H48:H52)</f>
        <v>0</v>
      </c>
      <c r="I53" s="67">
        <f t="shared" si="7"/>
        <v>0</v>
      </c>
      <c r="J53" s="67">
        <f t="shared" si="7"/>
        <v>0</v>
      </c>
      <c r="K53" s="67">
        <f t="shared" si="7"/>
        <v>0</v>
      </c>
      <c r="L53" s="67">
        <f t="shared" si="7"/>
        <v>0</v>
      </c>
      <c r="M53" s="67">
        <f t="shared" si="7"/>
        <v>0</v>
      </c>
      <c r="N53" s="67">
        <f t="shared" si="7"/>
        <v>0</v>
      </c>
      <c r="O53" s="67">
        <f t="shared" si="7"/>
        <v>0</v>
      </c>
      <c r="P53" s="67">
        <f t="shared" si="7"/>
        <v>0</v>
      </c>
      <c r="Q53" s="67">
        <f t="shared" si="7"/>
        <v>0</v>
      </c>
      <c r="R53" s="67">
        <f t="shared" si="7"/>
        <v>0</v>
      </c>
      <c r="S53" s="67">
        <f t="shared" si="7"/>
        <v>0</v>
      </c>
      <c r="T53" s="67">
        <f t="shared" si="7"/>
        <v>0</v>
      </c>
      <c r="U53" s="67">
        <f t="shared" si="7"/>
        <v>0</v>
      </c>
    </row>
    <row r="54" spans="2:21" ht="16.2">
      <c r="B54" s="61" t="s">
        <v>135</v>
      </c>
      <c r="C54" s="56" t="s">
        <v>136</v>
      </c>
      <c r="D54" s="56"/>
      <c r="E54" s="56"/>
    </row>
    <row r="55" spans="2:21" ht="20.25" customHeight="1">
      <c r="C55" s="365"/>
      <c r="D55" s="365"/>
      <c r="E55" s="365"/>
      <c r="F55" s="63" t="s">
        <v>83</v>
      </c>
      <c r="G55" s="63" t="s">
        <v>84</v>
      </c>
      <c r="H55" s="63" t="s">
        <v>85</v>
      </c>
      <c r="I55" s="63" t="s">
        <v>86</v>
      </c>
      <c r="J55" s="63" t="s">
        <v>87</v>
      </c>
      <c r="K55" s="64" t="s">
        <v>88</v>
      </c>
      <c r="L55" s="64" t="s">
        <v>89</v>
      </c>
      <c r="M55" s="64" t="s">
        <v>90</v>
      </c>
      <c r="N55" s="64" t="s">
        <v>91</v>
      </c>
      <c r="O55" s="64" t="s">
        <v>92</v>
      </c>
      <c r="P55" s="64" t="s">
        <v>93</v>
      </c>
      <c r="Q55" s="64" t="s">
        <v>94</v>
      </c>
      <c r="R55" s="64" t="s">
        <v>95</v>
      </c>
      <c r="S55" s="64" t="s">
        <v>96</v>
      </c>
      <c r="T55" s="64" t="s">
        <v>97</v>
      </c>
      <c r="U55" s="64" t="s">
        <v>98</v>
      </c>
    </row>
    <row r="56" spans="2:21" ht="16.2">
      <c r="C56" s="372" t="s">
        <v>137</v>
      </c>
      <c r="D56" s="372"/>
      <c r="E56" s="372"/>
      <c r="F56" s="70"/>
      <c r="G56" s="67">
        <f>F67</f>
        <v>0</v>
      </c>
      <c r="H56" s="66"/>
      <c r="I56" s="66"/>
      <c r="J56" s="66"/>
      <c r="K56" s="66"/>
      <c r="L56" s="66"/>
      <c r="M56" s="66"/>
      <c r="N56" s="66"/>
      <c r="O56" s="66"/>
      <c r="P56" s="66"/>
      <c r="Q56" s="66"/>
      <c r="R56" s="66"/>
      <c r="S56" s="66"/>
      <c r="T56" s="66"/>
      <c r="U56" s="66"/>
    </row>
    <row r="57" spans="2:21" ht="16.5" customHeight="1">
      <c r="C57" s="373" t="s">
        <v>138</v>
      </c>
      <c r="D57" s="374"/>
      <c r="E57" s="73" t="s">
        <v>139</v>
      </c>
      <c r="F57" s="70"/>
      <c r="G57" s="66"/>
      <c r="H57" s="66"/>
      <c r="I57" s="66"/>
      <c r="J57" s="66"/>
      <c r="K57" s="66"/>
      <c r="L57" s="66"/>
      <c r="M57" s="66"/>
      <c r="N57" s="66"/>
      <c r="O57" s="66"/>
      <c r="P57" s="66"/>
      <c r="Q57" s="66"/>
      <c r="R57" s="66"/>
      <c r="S57" s="66"/>
      <c r="T57" s="66"/>
      <c r="U57" s="66"/>
    </row>
    <row r="58" spans="2:21" ht="16.2">
      <c r="C58" s="375"/>
      <c r="D58" s="376"/>
      <c r="E58" s="73" t="s">
        <v>140</v>
      </c>
      <c r="F58" s="70"/>
      <c r="G58" s="66"/>
      <c r="H58" s="66"/>
      <c r="I58" s="66"/>
      <c r="J58" s="66"/>
      <c r="K58" s="66"/>
      <c r="L58" s="66"/>
      <c r="M58" s="66"/>
      <c r="N58" s="66"/>
      <c r="O58" s="66"/>
      <c r="P58" s="66"/>
      <c r="Q58" s="66"/>
      <c r="R58" s="66"/>
      <c r="S58" s="66"/>
      <c r="T58" s="66"/>
      <c r="U58" s="66"/>
    </row>
    <row r="59" spans="2:21" ht="16.2">
      <c r="C59" s="375"/>
      <c r="D59" s="376"/>
      <c r="E59" s="73" t="s">
        <v>141</v>
      </c>
      <c r="F59" s="70"/>
      <c r="G59" s="66"/>
      <c r="H59" s="66"/>
      <c r="I59" s="66"/>
      <c r="J59" s="66"/>
      <c r="K59" s="66"/>
      <c r="L59" s="66"/>
      <c r="M59" s="66"/>
      <c r="N59" s="66"/>
      <c r="O59" s="66"/>
      <c r="P59" s="66"/>
      <c r="Q59" s="66"/>
      <c r="R59" s="66"/>
      <c r="S59" s="66"/>
      <c r="T59" s="66"/>
      <c r="U59" s="66"/>
    </row>
    <row r="60" spans="2:21" ht="16.2">
      <c r="C60" s="375"/>
      <c r="D60" s="376"/>
      <c r="E60" s="73" t="s">
        <v>142</v>
      </c>
      <c r="F60" s="70"/>
      <c r="G60" s="66"/>
      <c r="H60" s="66"/>
      <c r="I60" s="66"/>
      <c r="J60" s="66"/>
      <c r="K60" s="66"/>
      <c r="L60" s="66"/>
      <c r="M60" s="66"/>
      <c r="N60" s="66"/>
      <c r="O60" s="66"/>
      <c r="P60" s="66"/>
      <c r="Q60" s="66"/>
      <c r="R60" s="66"/>
      <c r="S60" s="66"/>
      <c r="T60" s="66"/>
      <c r="U60" s="66"/>
    </row>
    <row r="61" spans="2:21" ht="16.2">
      <c r="C61" s="375"/>
      <c r="D61" s="376"/>
      <c r="E61" s="73" t="s">
        <v>143</v>
      </c>
      <c r="F61" s="70"/>
      <c r="G61" s="66"/>
      <c r="H61" s="66"/>
      <c r="I61" s="66"/>
      <c r="J61" s="66"/>
      <c r="K61" s="66"/>
      <c r="L61" s="66"/>
      <c r="M61" s="66"/>
      <c r="N61" s="66"/>
      <c r="O61" s="66"/>
      <c r="P61" s="66"/>
      <c r="Q61" s="66"/>
      <c r="R61" s="66"/>
      <c r="S61" s="66"/>
      <c r="T61" s="66"/>
      <c r="U61" s="66"/>
    </row>
    <row r="62" spans="2:21" ht="16.2">
      <c r="C62" s="375"/>
      <c r="D62" s="376"/>
      <c r="E62" s="73" t="s">
        <v>144</v>
      </c>
      <c r="F62" s="70"/>
      <c r="G62" s="66"/>
      <c r="H62" s="66"/>
      <c r="I62" s="66"/>
      <c r="J62" s="66"/>
      <c r="K62" s="66"/>
      <c r="L62" s="66"/>
      <c r="M62" s="66"/>
      <c r="N62" s="66"/>
      <c r="O62" s="66"/>
      <c r="P62" s="66"/>
      <c r="Q62" s="66"/>
      <c r="R62" s="66"/>
      <c r="S62" s="66"/>
      <c r="T62" s="66"/>
      <c r="U62" s="66"/>
    </row>
    <row r="63" spans="2:21" ht="16.2">
      <c r="C63" s="375"/>
      <c r="D63" s="376"/>
      <c r="E63" s="73" t="s">
        <v>145</v>
      </c>
      <c r="F63" s="70"/>
      <c r="G63" s="66"/>
      <c r="H63" s="66"/>
      <c r="I63" s="66"/>
      <c r="J63" s="66"/>
      <c r="K63" s="66"/>
      <c r="L63" s="66"/>
      <c r="M63" s="66"/>
      <c r="N63" s="66"/>
      <c r="O63" s="66"/>
      <c r="P63" s="66"/>
      <c r="Q63" s="66"/>
      <c r="R63" s="66"/>
      <c r="S63" s="66"/>
      <c r="T63" s="66"/>
      <c r="U63" s="66"/>
    </row>
    <row r="64" spans="2:21" ht="16.2">
      <c r="C64" s="377"/>
      <c r="D64" s="378"/>
      <c r="E64" s="73" t="s">
        <v>146</v>
      </c>
      <c r="F64" s="70"/>
      <c r="G64" s="66"/>
      <c r="H64" s="66"/>
      <c r="I64" s="66"/>
      <c r="J64" s="66"/>
      <c r="K64" s="66"/>
      <c r="L64" s="66"/>
      <c r="M64" s="66"/>
      <c r="N64" s="66"/>
      <c r="O64" s="66"/>
      <c r="P64" s="66"/>
      <c r="Q64" s="66"/>
      <c r="R64" s="66"/>
      <c r="S64" s="66"/>
      <c r="T64" s="66"/>
      <c r="U64" s="66"/>
    </row>
    <row r="65" spans="1:21" ht="16.2">
      <c r="C65" s="372" t="s">
        <v>147</v>
      </c>
      <c r="D65" s="372"/>
      <c r="E65" s="372"/>
      <c r="F65" s="70"/>
      <c r="G65" s="66"/>
      <c r="H65" s="66"/>
      <c r="I65" s="66"/>
      <c r="J65" s="66"/>
      <c r="K65" s="66"/>
      <c r="L65" s="66"/>
      <c r="M65" s="66"/>
      <c r="N65" s="66"/>
      <c r="O65" s="66"/>
      <c r="P65" s="66"/>
      <c r="Q65" s="66"/>
      <c r="R65" s="66"/>
      <c r="S65" s="66"/>
      <c r="T65" s="66"/>
      <c r="U65" s="66"/>
    </row>
    <row r="66" spans="1:21" ht="16.2">
      <c r="C66" s="372" t="s">
        <v>148</v>
      </c>
      <c r="D66" s="372"/>
      <c r="E66" s="372"/>
      <c r="F66" s="70"/>
      <c r="G66" s="66"/>
      <c r="H66" s="66"/>
      <c r="I66" s="66"/>
      <c r="J66" s="66"/>
      <c r="K66" s="66"/>
      <c r="L66" s="66"/>
      <c r="M66" s="66"/>
      <c r="N66" s="66"/>
      <c r="O66" s="66"/>
      <c r="P66" s="66"/>
      <c r="Q66" s="66"/>
      <c r="R66" s="66"/>
      <c r="S66" s="66"/>
      <c r="T66" s="66"/>
      <c r="U66" s="66"/>
    </row>
    <row r="67" spans="1:21" ht="16.2">
      <c r="C67" s="384" t="s">
        <v>355</v>
      </c>
      <c r="D67" s="385"/>
      <c r="E67" s="386"/>
      <c r="F67" s="66"/>
      <c r="G67" s="67">
        <f>SUM(G56:G65)-G66</f>
        <v>0</v>
      </c>
      <c r="H67" s="67">
        <f t="shared" ref="H67:U67" si="8">SUM(H56:H65)-H66</f>
        <v>0</v>
      </c>
      <c r="I67" s="67">
        <f t="shared" si="8"/>
        <v>0</v>
      </c>
      <c r="J67" s="67">
        <f t="shared" si="8"/>
        <v>0</v>
      </c>
      <c r="K67" s="67">
        <f t="shared" si="8"/>
        <v>0</v>
      </c>
      <c r="L67" s="67">
        <f t="shared" si="8"/>
        <v>0</v>
      </c>
      <c r="M67" s="67">
        <f t="shared" si="8"/>
        <v>0</v>
      </c>
      <c r="N67" s="67">
        <f t="shared" si="8"/>
        <v>0</v>
      </c>
      <c r="O67" s="67">
        <f t="shared" si="8"/>
        <v>0</v>
      </c>
      <c r="P67" s="67">
        <f t="shared" si="8"/>
        <v>0</v>
      </c>
      <c r="Q67" s="67">
        <f t="shared" si="8"/>
        <v>0</v>
      </c>
      <c r="R67" s="67">
        <f t="shared" si="8"/>
        <v>0</v>
      </c>
      <c r="S67" s="67">
        <f t="shared" si="8"/>
        <v>0</v>
      </c>
      <c r="T67" s="67">
        <f t="shared" si="8"/>
        <v>0</v>
      </c>
      <c r="U67" s="67">
        <f t="shared" si="8"/>
        <v>0</v>
      </c>
    </row>
    <row r="68" spans="1:21" ht="16.2">
      <c r="B68" s="61" t="s">
        <v>149</v>
      </c>
      <c r="C68" s="56" t="s">
        <v>150</v>
      </c>
      <c r="D68" s="56"/>
    </row>
    <row r="69" spans="1:21" ht="16.2">
      <c r="C69" s="365"/>
      <c r="D69" s="365"/>
      <c r="E69" s="365"/>
      <c r="F69" s="63" t="s">
        <v>83</v>
      </c>
      <c r="G69" s="63" t="s">
        <v>84</v>
      </c>
      <c r="H69" s="63" t="s">
        <v>85</v>
      </c>
      <c r="I69" s="63" t="s">
        <v>86</v>
      </c>
      <c r="J69" s="63" t="s">
        <v>87</v>
      </c>
      <c r="K69" s="64" t="s">
        <v>88</v>
      </c>
      <c r="L69" s="64" t="s">
        <v>89</v>
      </c>
      <c r="M69" s="64" t="s">
        <v>90</v>
      </c>
      <c r="N69" s="64" t="s">
        <v>91</v>
      </c>
      <c r="O69" s="64" t="s">
        <v>92</v>
      </c>
      <c r="P69" s="64" t="s">
        <v>93</v>
      </c>
      <c r="Q69" s="64" t="s">
        <v>94</v>
      </c>
      <c r="R69" s="64" t="s">
        <v>95</v>
      </c>
      <c r="S69" s="64" t="s">
        <v>96</v>
      </c>
      <c r="T69" s="64" t="s">
        <v>97</v>
      </c>
      <c r="U69" s="64" t="s">
        <v>98</v>
      </c>
    </row>
    <row r="70" spans="1:21" ht="16.2">
      <c r="C70" s="372" t="s">
        <v>151</v>
      </c>
      <c r="D70" s="372"/>
      <c r="E70" s="372"/>
      <c r="F70" s="66"/>
      <c r="G70" s="66"/>
      <c r="H70" s="66"/>
      <c r="I70" s="66"/>
      <c r="J70" s="66"/>
      <c r="K70" s="66"/>
      <c r="L70" s="66"/>
      <c r="M70" s="66"/>
      <c r="N70" s="66"/>
      <c r="O70" s="66"/>
      <c r="P70" s="66"/>
      <c r="Q70" s="66"/>
      <c r="R70" s="66"/>
      <c r="S70" s="66"/>
      <c r="T70" s="66"/>
      <c r="U70" s="66"/>
    </row>
    <row r="71" spans="1:21" ht="16.2">
      <c r="C71" s="74" t="s">
        <v>152</v>
      </c>
      <c r="D71" s="67"/>
      <c r="E71" s="67"/>
      <c r="F71" s="67">
        <f>MAX((3%-F70)*F67,0)</f>
        <v>0</v>
      </c>
      <c r="G71" s="67">
        <f t="shared" ref="G71:U71" si="9">MAX((3%-G70)*G67,0)</f>
        <v>0</v>
      </c>
      <c r="H71" s="67">
        <f t="shared" si="9"/>
        <v>0</v>
      </c>
      <c r="I71" s="67">
        <f t="shared" si="9"/>
        <v>0</v>
      </c>
      <c r="J71" s="67">
        <f t="shared" si="9"/>
        <v>0</v>
      </c>
      <c r="K71" s="67">
        <f t="shared" si="9"/>
        <v>0</v>
      </c>
      <c r="L71" s="67">
        <f t="shared" si="9"/>
        <v>0</v>
      </c>
      <c r="M71" s="67">
        <f t="shared" si="9"/>
        <v>0</v>
      </c>
      <c r="N71" s="67">
        <f t="shared" si="9"/>
        <v>0</v>
      </c>
      <c r="O71" s="67">
        <f t="shared" si="9"/>
        <v>0</v>
      </c>
      <c r="P71" s="67">
        <f t="shared" si="9"/>
        <v>0</v>
      </c>
      <c r="Q71" s="67">
        <f t="shared" si="9"/>
        <v>0</v>
      </c>
      <c r="R71" s="67">
        <f t="shared" si="9"/>
        <v>0</v>
      </c>
      <c r="S71" s="67">
        <f t="shared" si="9"/>
        <v>0</v>
      </c>
      <c r="T71" s="67">
        <f t="shared" si="9"/>
        <v>0</v>
      </c>
      <c r="U71" s="67">
        <f t="shared" si="9"/>
        <v>0</v>
      </c>
    </row>
    <row r="72" spans="1:21" ht="17.25" customHeight="1"/>
    <row r="73" spans="1:21" ht="16.2">
      <c r="A73" s="60" t="s">
        <v>402</v>
      </c>
      <c r="B73" s="60"/>
      <c r="C73" s="60"/>
      <c r="D73" s="60"/>
      <c r="E73" s="60"/>
    </row>
    <row r="74" spans="1:21" ht="16.2">
      <c r="B74" s="61" t="s">
        <v>80</v>
      </c>
      <c r="C74" s="56" t="s">
        <v>153</v>
      </c>
      <c r="D74" s="56"/>
    </row>
    <row r="75" spans="1:21" ht="16.2">
      <c r="C75" s="365"/>
      <c r="D75" s="365"/>
      <c r="E75" s="365"/>
      <c r="F75" s="63" t="s">
        <v>83</v>
      </c>
      <c r="G75" s="63" t="s">
        <v>154</v>
      </c>
      <c r="H75" s="63" t="s">
        <v>155</v>
      </c>
      <c r="I75" s="63" t="s">
        <v>156</v>
      </c>
      <c r="J75" s="63" t="s">
        <v>157</v>
      </c>
      <c r="K75" s="63" t="s">
        <v>158</v>
      </c>
      <c r="L75" s="63" t="s">
        <v>159</v>
      </c>
      <c r="M75" s="63" t="s">
        <v>160</v>
      </c>
      <c r="N75" s="63" t="s">
        <v>161</v>
      </c>
      <c r="O75" s="63" t="s">
        <v>162</v>
      </c>
      <c r="P75" s="63" t="s">
        <v>163</v>
      </c>
      <c r="Q75" s="63" t="s">
        <v>164</v>
      </c>
      <c r="R75" s="63" t="s">
        <v>165</v>
      </c>
      <c r="S75" s="63" t="s">
        <v>166</v>
      </c>
      <c r="T75" s="63" t="s">
        <v>167</v>
      </c>
      <c r="U75" s="63" t="s">
        <v>168</v>
      </c>
    </row>
    <row r="76" spans="1:21" ht="16.5" customHeight="1">
      <c r="C76" s="387" t="s">
        <v>348</v>
      </c>
      <c r="D76" s="390" t="s">
        <v>614</v>
      </c>
      <c r="E76" s="75" t="s">
        <v>169</v>
      </c>
      <c r="F76" s="76"/>
      <c r="G76" s="77"/>
      <c r="H76" s="77"/>
      <c r="I76" s="77"/>
      <c r="J76" s="77"/>
      <c r="K76" s="77"/>
      <c r="L76" s="78"/>
      <c r="M76" s="78"/>
      <c r="N76" s="78"/>
      <c r="O76" s="78"/>
      <c r="P76" s="78"/>
      <c r="Q76" s="78"/>
      <c r="R76" s="78"/>
      <c r="S76" s="78"/>
      <c r="T76" s="78"/>
      <c r="U76" s="78"/>
    </row>
    <row r="77" spans="1:21" ht="16.2">
      <c r="C77" s="388"/>
      <c r="D77" s="380"/>
      <c r="E77" s="75" t="s">
        <v>170</v>
      </c>
      <c r="F77" s="76"/>
      <c r="G77" s="77"/>
      <c r="H77" s="77"/>
      <c r="I77" s="77"/>
      <c r="J77" s="77"/>
      <c r="K77" s="77"/>
      <c r="L77" s="78"/>
      <c r="M77" s="78"/>
      <c r="N77" s="78"/>
      <c r="O77" s="78"/>
      <c r="P77" s="78"/>
      <c r="Q77" s="78"/>
      <c r="R77" s="78"/>
      <c r="S77" s="78"/>
      <c r="T77" s="78"/>
      <c r="U77" s="78"/>
    </row>
    <row r="78" spans="1:21" ht="16.2">
      <c r="C78" s="388"/>
      <c r="D78" s="380"/>
      <c r="E78" s="75" t="s">
        <v>171</v>
      </c>
      <c r="F78" s="76"/>
      <c r="G78" s="77"/>
      <c r="H78" s="77"/>
      <c r="I78" s="77"/>
      <c r="J78" s="77"/>
      <c r="K78" s="77"/>
      <c r="L78" s="78"/>
      <c r="M78" s="78"/>
      <c r="N78" s="78"/>
      <c r="O78" s="78"/>
      <c r="P78" s="78"/>
      <c r="Q78" s="78"/>
      <c r="R78" s="78"/>
      <c r="S78" s="78"/>
      <c r="T78" s="78"/>
      <c r="U78" s="78"/>
    </row>
    <row r="79" spans="1:21" ht="19.649999999999999" customHeight="1">
      <c r="C79" s="388"/>
      <c r="D79" s="387" t="s">
        <v>172</v>
      </c>
      <c r="E79" s="267" t="s">
        <v>615</v>
      </c>
      <c r="F79" s="80"/>
      <c r="G79" s="77"/>
      <c r="H79" s="77"/>
      <c r="I79" s="77"/>
      <c r="J79" s="77"/>
      <c r="K79" s="77"/>
      <c r="L79" s="78"/>
      <c r="M79" s="78"/>
      <c r="N79" s="78"/>
      <c r="O79" s="78"/>
      <c r="P79" s="78"/>
      <c r="Q79" s="78"/>
      <c r="R79" s="78"/>
      <c r="S79" s="78"/>
      <c r="T79" s="78"/>
      <c r="U79" s="78"/>
    </row>
    <row r="80" spans="1:21" ht="16.2">
      <c r="C80" s="389"/>
      <c r="D80" s="389"/>
      <c r="E80" s="209" t="s">
        <v>403</v>
      </c>
      <c r="F80" s="76"/>
      <c r="G80" s="77"/>
      <c r="H80" s="77"/>
      <c r="I80" s="77"/>
      <c r="J80" s="77"/>
      <c r="K80" s="77"/>
      <c r="L80" s="78"/>
      <c r="M80" s="78"/>
      <c r="N80" s="78"/>
      <c r="O80" s="78"/>
      <c r="P80" s="78"/>
      <c r="Q80" s="78"/>
      <c r="R80" s="78"/>
      <c r="S80" s="78"/>
      <c r="T80" s="78"/>
      <c r="U80" s="78"/>
    </row>
    <row r="81" spans="2:23" ht="16.2">
      <c r="C81" s="391" t="s">
        <v>329</v>
      </c>
      <c r="D81" s="392"/>
      <c r="E81" s="393"/>
      <c r="F81" s="75">
        <f t="shared" ref="F81:U81" si="10">SUM(F76:F79)</f>
        <v>0</v>
      </c>
      <c r="G81" s="75">
        <f t="shared" si="10"/>
        <v>0</v>
      </c>
      <c r="H81" s="75">
        <f t="shared" si="10"/>
        <v>0</v>
      </c>
      <c r="I81" s="75">
        <f t="shared" si="10"/>
        <v>0</v>
      </c>
      <c r="J81" s="75">
        <f t="shared" si="10"/>
        <v>0</v>
      </c>
      <c r="K81" s="75">
        <f t="shared" si="10"/>
        <v>0</v>
      </c>
      <c r="L81" s="75">
        <f t="shared" si="10"/>
        <v>0</v>
      </c>
      <c r="M81" s="75">
        <f t="shared" si="10"/>
        <v>0</v>
      </c>
      <c r="N81" s="75">
        <f t="shared" si="10"/>
        <v>0</v>
      </c>
      <c r="O81" s="75">
        <f t="shared" si="10"/>
        <v>0</v>
      </c>
      <c r="P81" s="75">
        <f t="shared" si="10"/>
        <v>0</v>
      </c>
      <c r="Q81" s="75">
        <f t="shared" si="10"/>
        <v>0</v>
      </c>
      <c r="R81" s="75">
        <f t="shared" si="10"/>
        <v>0</v>
      </c>
      <c r="S81" s="75">
        <f t="shared" si="10"/>
        <v>0</v>
      </c>
      <c r="T81" s="75">
        <f t="shared" si="10"/>
        <v>0</v>
      </c>
      <c r="U81" s="75">
        <f t="shared" si="10"/>
        <v>0</v>
      </c>
    </row>
    <row r="82" spans="2:23" ht="32.4">
      <c r="C82" s="81" t="s">
        <v>173</v>
      </c>
      <c r="D82" s="79" t="s">
        <v>172</v>
      </c>
      <c r="E82" s="267" t="s">
        <v>376</v>
      </c>
      <c r="F82" s="82"/>
      <c r="G82" s="77"/>
      <c r="H82" s="77"/>
      <c r="I82" s="77"/>
      <c r="J82" s="77"/>
      <c r="K82" s="77"/>
      <c r="L82" s="78"/>
      <c r="M82" s="78"/>
      <c r="N82" s="78"/>
      <c r="O82" s="78"/>
      <c r="P82" s="78"/>
      <c r="Q82" s="78"/>
      <c r="R82" s="78"/>
      <c r="S82" s="78"/>
      <c r="T82" s="78"/>
      <c r="U82" s="78"/>
    </row>
    <row r="83" spans="2:23" ht="16.2">
      <c r="C83" s="268" t="s">
        <v>624</v>
      </c>
      <c r="D83" s="84"/>
      <c r="E83" s="84"/>
      <c r="F83" s="84"/>
      <c r="G83" s="84"/>
      <c r="H83" s="84"/>
      <c r="I83" s="84"/>
      <c r="J83" s="84"/>
      <c r="K83" s="84"/>
      <c r="L83" s="84"/>
      <c r="M83" s="84"/>
      <c r="N83" s="84"/>
      <c r="O83" s="84"/>
      <c r="P83" s="84"/>
      <c r="Q83" s="84"/>
      <c r="R83" s="84"/>
      <c r="S83" s="84"/>
      <c r="T83" s="84"/>
      <c r="U83" s="84"/>
      <c r="V83" s="84"/>
      <c r="W83" s="84"/>
    </row>
    <row r="84" spans="2:23">
      <c r="C84" s="83"/>
      <c r="D84" s="84"/>
      <c r="E84" s="84"/>
      <c r="F84" s="84"/>
      <c r="G84" s="85"/>
      <c r="H84" s="85"/>
      <c r="I84" s="85"/>
      <c r="J84" s="85"/>
      <c r="K84" s="85"/>
      <c r="L84" s="86"/>
      <c r="M84" s="86"/>
      <c r="N84" s="86"/>
      <c r="O84" s="86"/>
      <c r="P84" s="86"/>
      <c r="Q84" s="86"/>
      <c r="R84" s="86"/>
      <c r="S84" s="86"/>
      <c r="T84" s="85"/>
      <c r="U84" s="85"/>
    </row>
    <row r="85" spans="2:23" s="58" customFormat="1" ht="16.2">
      <c r="B85" s="61" t="s">
        <v>118</v>
      </c>
      <c r="C85" s="56" t="s">
        <v>174</v>
      </c>
      <c r="D85" s="87"/>
      <c r="F85" s="57"/>
      <c r="G85" s="57"/>
      <c r="H85" s="57"/>
      <c r="I85" s="57"/>
      <c r="J85" s="57"/>
      <c r="K85" s="57"/>
      <c r="L85" s="57"/>
      <c r="M85" s="57"/>
      <c r="N85" s="57"/>
      <c r="O85" s="57"/>
      <c r="P85" s="57"/>
      <c r="Q85" s="57"/>
      <c r="R85" s="57"/>
      <c r="S85" s="57"/>
      <c r="T85" s="57"/>
      <c r="U85" s="57"/>
    </row>
    <row r="86" spans="2:23" ht="16.2">
      <c r="B86" s="61"/>
      <c r="C86" s="365"/>
      <c r="D86" s="365"/>
      <c r="E86" s="365"/>
      <c r="F86" s="63" t="s">
        <v>83</v>
      </c>
      <c r="G86" s="63" t="s">
        <v>154</v>
      </c>
      <c r="H86" s="63" t="s">
        <v>155</v>
      </c>
      <c r="I86" s="63" t="s">
        <v>156</v>
      </c>
      <c r="J86" s="63" t="s">
        <v>157</v>
      </c>
      <c r="K86" s="63" t="s">
        <v>158</v>
      </c>
      <c r="L86" s="63" t="s">
        <v>159</v>
      </c>
      <c r="M86" s="63" t="s">
        <v>160</v>
      </c>
      <c r="N86" s="63" t="s">
        <v>161</v>
      </c>
      <c r="O86" s="63" t="s">
        <v>162</v>
      </c>
      <c r="P86" s="63" t="s">
        <v>163</v>
      </c>
      <c r="Q86" s="63" t="s">
        <v>164</v>
      </c>
      <c r="R86" s="63" t="s">
        <v>165</v>
      </c>
      <c r="S86" s="63" t="s">
        <v>166</v>
      </c>
      <c r="T86" s="63" t="s">
        <v>167</v>
      </c>
      <c r="U86" s="63" t="s">
        <v>168</v>
      </c>
    </row>
    <row r="87" spans="2:23">
      <c r="B87" s="61"/>
      <c r="C87" s="394" t="s">
        <v>338</v>
      </c>
      <c r="D87" s="394"/>
      <c r="E87" s="394"/>
      <c r="F87" s="77"/>
      <c r="G87" s="77"/>
      <c r="H87" s="77"/>
      <c r="I87" s="77"/>
      <c r="J87" s="77"/>
      <c r="K87" s="77"/>
      <c r="L87" s="77"/>
      <c r="M87" s="77"/>
      <c r="N87" s="77"/>
      <c r="O87" s="77"/>
      <c r="P87" s="77"/>
      <c r="Q87" s="77"/>
      <c r="R87" s="77"/>
      <c r="S87" s="77"/>
      <c r="T87" s="77"/>
      <c r="U87" s="77"/>
    </row>
    <row r="88" spans="2:23" ht="16.2">
      <c r="B88" s="61"/>
      <c r="C88" s="395" t="s">
        <v>343</v>
      </c>
      <c r="D88" s="394" t="s">
        <v>46</v>
      </c>
      <c r="E88" s="75" t="s">
        <v>175</v>
      </c>
      <c r="F88" s="66"/>
      <c r="G88" s="66"/>
      <c r="H88" s="66"/>
      <c r="I88" s="66"/>
      <c r="J88" s="66"/>
      <c r="K88" s="66"/>
      <c r="L88" s="66"/>
      <c r="M88" s="66"/>
      <c r="N88" s="66"/>
      <c r="O88" s="66"/>
      <c r="P88" s="66"/>
      <c r="Q88" s="66"/>
      <c r="R88" s="66"/>
      <c r="S88" s="66"/>
      <c r="T88" s="66"/>
      <c r="U88" s="66"/>
    </row>
    <row r="89" spans="2:23" ht="32.4">
      <c r="B89" s="61"/>
      <c r="C89" s="395"/>
      <c r="D89" s="394"/>
      <c r="E89" s="75" t="s">
        <v>176</v>
      </c>
      <c r="F89" s="66"/>
      <c r="G89" s="66"/>
      <c r="H89" s="66"/>
      <c r="I89" s="66"/>
      <c r="J89" s="66"/>
      <c r="K89" s="66"/>
      <c r="L89" s="66"/>
      <c r="M89" s="66"/>
      <c r="N89" s="66"/>
      <c r="O89" s="66"/>
      <c r="P89" s="66"/>
      <c r="Q89" s="66"/>
      <c r="R89" s="66"/>
      <c r="S89" s="66"/>
      <c r="T89" s="66"/>
      <c r="U89" s="66"/>
    </row>
    <row r="90" spans="2:23" ht="16.2">
      <c r="B90" s="61"/>
      <c r="C90" s="395"/>
      <c r="D90" s="394"/>
      <c r="E90" s="75" t="s">
        <v>177</v>
      </c>
      <c r="F90" s="66"/>
      <c r="G90" s="66"/>
      <c r="H90" s="66"/>
      <c r="I90" s="66"/>
      <c r="J90" s="66"/>
      <c r="K90" s="66"/>
      <c r="L90" s="66"/>
      <c r="M90" s="66"/>
      <c r="N90" s="66"/>
      <c r="O90" s="66"/>
      <c r="P90" s="66"/>
      <c r="Q90" s="66"/>
      <c r="R90" s="66"/>
      <c r="S90" s="66"/>
      <c r="T90" s="66"/>
      <c r="U90" s="66"/>
    </row>
    <row r="91" spans="2:23">
      <c r="B91" s="61"/>
      <c r="C91" s="395"/>
      <c r="D91" s="394" t="s">
        <v>47</v>
      </c>
      <c r="E91" s="394"/>
      <c r="F91" s="66"/>
      <c r="G91" s="66"/>
      <c r="H91" s="66"/>
      <c r="I91" s="66"/>
      <c r="J91" s="66"/>
      <c r="K91" s="66"/>
      <c r="L91" s="66"/>
      <c r="M91" s="66"/>
      <c r="N91" s="66"/>
      <c r="O91" s="66"/>
      <c r="P91" s="66"/>
      <c r="Q91" s="66"/>
      <c r="R91" s="66"/>
      <c r="S91" s="66"/>
      <c r="T91" s="66"/>
      <c r="U91" s="66"/>
    </row>
    <row r="92" spans="2:23">
      <c r="B92" s="61"/>
      <c r="C92" s="395"/>
      <c r="D92" s="394" t="s">
        <v>48</v>
      </c>
      <c r="E92" s="394"/>
      <c r="F92" s="66"/>
      <c r="G92" s="66"/>
      <c r="H92" s="66"/>
      <c r="I92" s="66"/>
      <c r="J92" s="66"/>
      <c r="K92" s="66"/>
      <c r="L92" s="66"/>
      <c r="M92" s="66"/>
      <c r="N92" s="66"/>
      <c r="O92" s="66"/>
      <c r="P92" s="66"/>
      <c r="Q92" s="66"/>
      <c r="R92" s="66"/>
      <c r="S92" s="66"/>
      <c r="T92" s="66"/>
      <c r="U92" s="66"/>
    </row>
    <row r="93" spans="2:23">
      <c r="B93" s="61"/>
      <c r="C93" s="395"/>
      <c r="D93" s="394" t="s">
        <v>178</v>
      </c>
      <c r="E93" s="394"/>
      <c r="F93" s="66"/>
      <c r="G93" s="66"/>
      <c r="H93" s="66"/>
      <c r="I93" s="66"/>
      <c r="J93" s="66"/>
      <c r="K93" s="66"/>
      <c r="L93" s="66"/>
      <c r="M93" s="66"/>
      <c r="N93" s="66"/>
      <c r="O93" s="66"/>
      <c r="P93" s="66"/>
      <c r="Q93" s="66"/>
      <c r="R93" s="66"/>
      <c r="S93" s="66"/>
      <c r="T93" s="66"/>
      <c r="U93" s="66"/>
    </row>
    <row r="94" spans="2:23" ht="48.6">
      <c r="B94" s="61"/>
      <c r="C94" s="79" t="s">
        <v>342</v>
      </c>
      <c r="D94" s="394" t="s">
        <v>179</v>
      </c>
      <c r="E94" s="394"/>
      <c r="F94" s="66"/>
      <c r="G94" s="66"/>
      <c r="H94" s="66"/>
      <c r="I94" s="66"/>
      <c r="J94" s="66"/>
      <c r="K94" s="66"/>
      <c r="L94" s="66"/>
      <c r="M94" s="66"/>
      <c r="N94" s="66"/>
      <c r="O94" s="66"/>
      <c r="P94" s="66"/>
      <c r="Q94" s="66"/>
      <c r="R94" s="66"/>
      <c r="S94" s="66"/>
      <c r="T94" s="66"/>
      <c r="U94" s="66"/>
    </row>
    <row r="95" spans="2:23" ht="15.75" customHeight="1">
      <c r="B95" s="61"/>
      <c r="C95" s="387" t="s">
        <v>341</v>
      </c>
      <c r="D95" s="394" t="s">
        <v>178</v>
      </c>
      <c r="E95" s="394"/>
      <c r="F95" s="66"/>
      <c r="G95" s="66"/>
      <c r="H95" s="66"/>
      <c r="I95" s="66"/>
      <c r="J95" s="66"/>
      <c r="K95" s="66"/>
      <c r="L95" s="66"/>
      <c r="M95" s="66"/>
      <c r="N95" s="66"/>
      <c r="O95" s="66"/>
      <c r="P95" s="66"/>
      <c r="Q95" s="66"/>
      <c r="R95" s="66"/>
      <c r="S95" s="66"/>
      <c r="T95" s="66"/>
      <c r="U95" s="66"/>
    </row>
    <row r="96" spans="2:23">
      <c r="B96" s="61"/>
      <c r="C96" s="388"/>
      <c r="D96" s="396" t="s">
        <v>180</v>
      </c>
      <c r="E96" s="396"/>
      <c r="F96" s="66"/>
      <c r="G96" s="66"/>
      <c r="H96" s="66"/>
      <c r="I96" s="66"/>
      <c r="J96" s="66"/>
      <c r="K96" s="66"/>
      <c r="L96" s="66"/>
      <c r="M96" s="66"/>
      <c r="N96" s="66"/>
      <c r="O96" s="66"/>
      <c r="P96" s="66"/>
      <c r="Q96" s="66"/>
      <c r="R96" s="66"/>
      <c r="S96" s="66"/>
      <c r="T96" s="66"/>
      <c r="U96" s="66"/>
    </row>
    <row r="97" spans="2:21" ht="15.75" customHeight="1">
      <c r="B97" s="61"/>
      <c r="C97" s="388"/>
      <c r="D97" s="397" t="s">
        <v>273</v>
      </c>
      <c r="E97" s="398"/>
      <c r="F97" s="66"/>
      <c r="G97" s="66"/>
      <c r="H97" s="66"/>
      <c r="I97" s="66"/>
      <c r="J97" s="66"/>
      <c r="K97" s="66"/>
      <c r="L97" s="66"/>
      <c r="M97" s="66"/>
      <c r="N97" s="66"/>
      <c r="O97" s="66"/>
      <c r="P97" s="66"/>
      <c r="Q97" s="66"/>
      <c r="R97" s="66"/>
      <c r="S97" s="66"/>
      <c r="T97" s="66"/>
      <c r="U97" s="66"/>
    </row>
    <row r="98" spans="2:21">
      <c r="B98" s="61"/>
      <c r="C98" s="388"/>
      <c r="D98" s="397" t="s">
        <v>274</v>
      </c>
      <c r="E98" s="398"/>
      <c r="F98" s="66"/>
      <c r="G98" s="66"/>
      <c r="H98" s="66"/>
      <c r="I98" s="66"/>
      <c r="J98" s="66"/>
      <c r="K98" s="66"/>
      <c r="L98" s="66"/>
      <c r="M98" s="66"/>
      <c r="N98" s="66"/>
      <c r="O98" s="66"/>
      <c r="P98" s="66"/>
      <c r="Q98" s="66"/>
      <c r="R98" s="66"/>
      <c r="S98" s="66"/>
      <c r="T98" s="66"/>
      <c r="U98" s="66"/>
    </row>
    <row r="99" spans="2:21" ht="21" customHeight="1">
      <c r="B99" s="61"/>
      <c r="C99" s="389"/>
      <c r="D99" s="399" t="s">
        <v>177</v>
      </c>
      <c r="E99" s="398"/>
      <c r="F99" s="66"/>
      <c r="G99" s="66"/>
      <c r="H99" s="66"/>
      <c r="I99" s="66"/>
      <c r="J99" s="66"/>
      <c r="K99" s="66"/>
      <c r="L99" s="66"/>
      <c r="M99" s="66"/>
      <c r="N99" s="66"/>
      <c r="O99" s="66"/>
      <c r="P99" s="66"/>
      <c r="Q99" s="66"/>
      <c r="R99" s="66"/>
      <c r="S99" s="66"/>
      <c r="T99" s="66"/>
      <c r="U99" s="66"/>
    </row>
    <row r="100" spans="2:21" ht="30" customHeight="1">
      <c r="B100" s="61"/>
      <c r="C100" s="399" t="s">
        <v>340</v>
      </c>
      <c r="D100" s="400"/>
      <c r="E100" s="398"/>
      <c r="F100" s="66"/>
      <c r="G100" s="66"/>
      <c r="H100" s="66"/>
      <c r="I100" s="66"/>
      <c r="J100" s="66"/>
      <c r="K100" s="66"/>
      <c r="L100" s="66"/>
      <c r="M100" s="66"/>
      <c r="N100" s="66"/>
      <c r="O100" s="66"/>
      <c r="P100" s="66"/>
      <c r="Q100" s="66"/>
      <c r="R100" s="66"/>
      <c r="S100" s="66"/>
      <c r="T100" s="66"/>
      <c r="U100" s="66"/>
    </row>
    <row r="101" spans="2:21">
      <c r="B101" s="61"/>
      <c r="C101" s="394" t="s">
        <v>339</v>
      </c>
      <c r="D101" s="394"/>
      <c r="E101" s="394"/>
      <c r="F101" s="66"/>
      <c r="G101" s="66"/>
      <c r="H101" s="66"/>
      <c r="I101" s="66"/>
      <c r="J101" s="66"/>
      <c r="K101" s="66"/>
      <c r="L101" s="66"/>
      <c r="M101" s="66"/>
      <c r="N101" s="66"/>
      <c r="O101" s="66"/>
      <c r="P101" s="66"/>
      <c r="Q101" s="66"/>
      <c r="R101" s="66"/>
      <c r="S101" s="66"/>
      <c r="T101" s="66"/>
      <c r="U101" s="66"/>
    </row>
    <row r="102" spans="2:21">
      <c r="B102" s="61"/>
      <c r="C102" s="394" t="s">
        <v>356</v>
      </c>
      <c r="D102" s="394"/>
      <c r="E102" s="394"/>
      <c r="F102" s="67">
        <f>F87-SUM(F88:F93)+SUM(F94:F100)-F101</f>
        <v>0</v>
      </c>
      <c r="G102" s="67">
        <f t="shared" ref="G102:U102" si="11">G87-SUM(G88:G93)+SUM(G94:G100)-G101</f>
        <v>0</v>
      </c>
      <c r="H102" s="67">
        <f t="shared" si="11"/>
        <v>0</v>
      </c>
      <c r="I102" s="67">
        <f t="shared" si="11"/>
        <v>0</v>
      </c>
      <c r="J102" s="67">
        <f t="shared" si="11"/>
        <v>0</v>
      </c>
      <c r="K102" s="67">
        <f t="shared" si="11"/>
        <v>0</v>
      </c>
      <c r="L102" s="67">
        <f t="shared" si="11"/>
        <v>0</v>
      </c>
      <c r="M102" s="67">
        <f t="shared" si="11"/>
        <v>0</v>
      </c>
      <c r="N102" s="67">
        <f t="shared" si="11"/>
        <v>0</v>
      </c>
      <c r="O102" s="67">
        <f t="shared" si="11"/>
        <v>0</v>
      </c>
      <c r="P102" s="67">
        <f t="shared" si="11"/>
        <v>0</v>
      </c>
      <c r="Q102" s="67">
        <f t="shared" si="11"/>
        <v>0</v>
      </c>
      <c r="R102" s="67">
        <f t="shared" si="11"/>
        <v>0</v>
      </c>
      <c r="S102" s="67">
        <f t="shared" si="11"/>
        <v>0</v>
      </c>
      <c r="T102" s="67">
        <f t="shared" si="11"/>
        <v>0</v>
      </c>
      <c r="U102" s="67">
        <f t="shared" si="11"/>
        <v>0</v>
      </c>
    </row>
    <row r="103" spans="2:21" ht="16.5" customHeight="1">
      <c r="B103" s="61"/>
      <c r="C103" s="394" t="s">
        <v>344</v>
      </c>
      <c r="D103" s="394"/>
      <c r="E103" s="394"/>
      <c r="F103" s="66"/>
      <c r="G103" s="66"/>
      <c r="H103" s="66"/>
      <c r="I103" s="66"/>
      <c r="J103" s="66"/>
      <c r="K103" s="66"/>
      <c r="L103" s="66"/>
      <c r="M103" s="66"/>
      <c r="N103" s="66"/>
      <c r="O103" s="66"/>
      <c r="P103" s="66"/>
      <c r="Q103" s="66"/>
      <c r="R103" s="66"/>
      <c r="S103" s="66"/>
      <c r="T103" s="66"/>
      <c r="U103" s="66"/>
    </row>
    <row r="104" spans="2:21" ht="15.75" customHeight="1">
      <c r="B104" s="61"/>
      <c r="C104" s="394" t="s">
        <v>345</v>
      </c>
      <c r="D104" s="394"/>
      <c r="E104" s="394"/>
      <c r="F104" s="67">
        <f t="shared" ref="F104:U104" si="12">F102+F103</f>
        <v>0</v>
      </c>
      <c r="G104" s="67">
        <f t="shared" si="12"/>
        <v>0</v>
      </c>
      <c r="H104" s="67">
        <f t="shared" si="12"/>
        <v>0</v>
      </c>
      <c r="I104" s="67">
        <f t="shared" si="12"/>
        <v>0</v>
      </c>
      <c r="J104" s="67">
        <f t="shared" si="12"/>
        <v>0</v>
      </c>
      <c r="K104" s="67">
        <f t="shared" si="12"/>
        <v>0</v>
      </c>
      <c r="L104" s="67">
        <f t="shared" si="12"/>
        <v>0</v>
      </c>
      <c r="M104" s="67">
        <f t="shared" si="12"/>
        <v>0</v>
      </c>
      <c r="N104" s="67">
        <f t="shared" si="12"/>
        <v>0</v>
      </c>
      <c r="O104" s="67">
        <f t="shared" si="12"/>
        <v>0</v>
      </c>
      <c r="P104" s="67">
        <f t="shared" si="12"/>
        <v>0</v>
      </c>
      <c r="Q104" s="67">
        <f t="shared" si="12"/>
        <v>0</v>
      </c>
      <c r="R104" s="67">
        <f t="shared" si="12"/>
        <v>0</v>
      </c>
      <c r="S104" s="67">
        <f t="shared" si="12"/>
        <v>0</v>
      </c>
      <c r="T104" s="67">
        <f t="shared" si="12"/>
        <v>0</v>
      </c>
      <c r="U104" s="67">
        <f t="shared" si="12"/>
        <v>0</v>
      </c>
    </row>
    <row r="105" spans="2:21" ht="15.75" customHeight="1">
      <c r="B105" s="61"/>
      <c r="C105" s="394" t="s">
        <v>346</v>
      </c>
      <c r="D105" s="394"/>
      <c r="E105" s="394"/>
      <c r="F105" s="66"/>
      <c r="G105" s="66"/>
      <c r="H105" s="66"/>
      <c r="I105" s="66"/>
      <c r="J105" s="66"/>
      <c r="K105" s="66"/>
      <c r="L105" s="66"/>
      <c r="M105" s="66"/>
      <c r="N105" s="66"/>
      <c r="O105" s="66"/>
      <c r="P105" s="66"/>
      <c r="Q105" s="66"/>
      <c r="R105" s="66"/>
      <c r="S105" s="66"/>
      <c r="T105" s="66"/>
      <c r="U105" s="66"/>
    </row>
    <row r="106" spans="2:21" ht="15.75" customHeight="1">
      <c r="B106" s="61"/>
      <c r="C106" s="394" t="s">
        <v>347</v>
      </c>
      <c r="D106" s="394"/>
      <c r="E106" s="394"/>
      <c r="F106" s="67">
        <f t="shared" ref="F106:U106" si="13">F104+F105</f>
        <v>0</v>
      </c>
      <c r="G106" s="67">
        <f t="shared" si="13"/>
        <v>0</v>
      </c>
      <c r="H106" s="67">
        <f t="shared" si="13"/>
        <v>0</v>
      </c>
      <c r="I106" s="67">
        <f t="shared" si="13"/>
        <v>0</v>
      </c>
      <c r="J106" s="67">
        <f t="shared" si="13"/>
        <v>0</v>
      </c>
      <c r="K106" s="67">
        <f t="shared" si="13"/>
        <v>0</v>
      </c>
      <c r="L106" s="67">
        <f t="shared" si="13"/>
        <v>0</v>
      </c>
      <c r="M106" s="67">
        <f t="shared" si="13"/>
        <v>0</v>
      </c>
      <c r="N106" s="67">
        <f t="shared" si="13"/>
        <v>0</v>
      </c>
      <c r="O106" s="67">
        <f t="shared" si="13"/>
        <v>0</v>
      </c>
      <c r="P106" s="67">
        <f t="shared" si="13"/>
        <v>0</v>
      </c>
      <c r="Q106" s="67">
        <f t="shared" si="13"/>
        <v>0</v>
      </c>
      <c r="R106" s="67">
        <f t="shared" si="13"/>
        <v>0</v>
      </c>
      <c r="S106" s="67">
        <f t="shared" si="13"/>
        <v>0</v>
      </c>
      <c r="T106" s="67">
        <f t="shared" si="13"/>
        <v>0</v>
      </c>
      <c r="U106" s="67">
        <f t="shared" si="13"/>
        <v>0</v>
      </c>
    </row>
    <row r="107" spans="2:21" ht="16.2">
      <c r="B107" s="61" t="s">
        <v>125</v>
      </c>
      <c r="C107" s="56" t="s">
        <v>181</v>
      </c>
      <c r="D107" s="56"/>
    </row>
    <row r="108" spans="2:21" ht="16.2">
      <c r="C108" s="365"/>
      <c r="D108" s="365"/>
      <c r="E108" s="365"/>
      <c r="F108" s="63" t="s">
        <v>83</v>
      </c>
      <c r="G108" s="63" t="s">
        <v>154</v>
      </c>
      <c r="H108" s="63" t="s">
        <v>155</v>
      </c>
      <c r="I108" s="63" t="s">
        <v>156</v>
      </c>
      <c r="J108" s="63" t="s">
        <v>157</v>
      </c>
      <c r="K108" s="64" t="s">
        <v>88</v>
      </c>
      <c r="L108" s="64" t="s">
        <v>89</v>
      </c>
      <c r="M108" s="64" t="s">
        <v>90</v>
      </c>
      <c r="N108" s="64" t="s">
        <v>91</v>
      </c>
      <c r="O108" s="64" t="s">
        <v>92</v>
      </c>
      <c r="P108" s="64" t="s">
        <v>93</v>
      </c>
      <c r="Q108" s="64" t="s">
        <v>94</v>
      </c>
      <c r="R108" s="64" t="s">
        <v>95</v>
      </c>
      <c r="S108" s="64" t="s">
        <v>96</v>
      </c>
      <c r="T108" s="64" t="s">
        <v>97</v>
      </c>
      <c r="U108" s="64" t="s">
        <v>98</v>
      </c>
    </row>
    <row r="109" spans="2:21" ht="16.2">
      <c r="C109" s="372" t="s">
        <v>182</v>
      </c>
      <c r="D109" s="372"/>
      <c r="E109" s="372"/>
      <c r="F109" s="77"/>
      <c r="G109" s="77"/>
      <c r="H109" s="77"/>
      <c r="I109" s="77"/>
      <c r="J109" s="77"/>
      <c r="K109" s="78"/>
      <c r="L109" s="78"/>
      <c r="M109" s="78"/>
      <c r="N109" s="78"/>
      <c r="O109" s="78"/>
      <c r="P109" s="78"/>
      <c r="Q109" s="78"/>
      <c r="R109" s="78"/>
      <c r="S109" s="78"/>
      <c r="T109" s="78"/>
      <c r="U109" s="78"/>
    </row>
    <row r="110" spans="2:21" ht="18" customHeight="1">
      <c r="C110" s="401" t="s">
        <v>183</v>
      </c>
      <c r="D110" s="401"/>
      <c r="E110" s="401"/>
      <c r="F110" s="67">
        <f t="shared" ref="F110:U110" si="14">F81</f>
        <v>0</v>
      </c>
      <c r="G110" s="67">
        <f t="shared" si="14"/>
        <v>0</v>
      </c>
      <c r="H110" s="67">
        <f t="shared" si="14"/>
        <v>0</v>
      </c>
      <c r="I110" s="67">
        <f t="shared" si="14"/>
        <v>0</v>
      </c>
      <c r="J110" s="67">
        <f t="shared" si="14"/>
        <v>0</v>
      </c>
      <c r="K110" s="67">
        <f t="shared" si="14"/>
        <v>0</v>
      </c>
      <c r="L110" s="67">
        <f t="shared" si="14"/>
        <v>0</v>
      </c>
      <c r="M110" s="67">
        <f t="shared" si="14"/>
        <v>0</v>
      </c>
      <c r="N110" s="67">
        <f t="shared" si="14"/>
        <v>0</v>
      </c>
      <c r="O110" s="67">
        <f t="shared" si="14"/>
        <v>0</v>
      </c>
      <c r="P110" s="67">
        <f t="shared" si="14"/>
        <v>0</v>
      </c>
      <c r="Q110" s="67">
        <f t="shared" si="14"/>
        <v>0</v>
      </c>
      <c r="R110" s="67">
        <f t="shared" si="14"/>
        <v>0</v>
      </c>
      <c r="S110" s="67">
        <f t="shared" si="14"/>
        <v>0</v>
      </c>
      <c r="T110" s="67">
        <f t="shared" si="14"/>
        <v>0</v>
      </c>
      <c r="U110" s="67">
        <f t="shared" si="14"/>
        <v>0</v>
      </c>
    </row>
    <row r="111" spans="2:21" ht="16.2">
      <c r="C111" s="72" t="s">
        <v>184</v>
      </c>
      <c r="D111" s="72"/>
      <c r="E111" s="72"/>
      <c r="F111" s="67">
        <f t="shared" ref="F111:U111" si="15">F109+F110</f>
        <v>0</v>
      </c>
      <c r="G111" s="67">
        <f t="shared" si="15"/>
        <v>0</v>
      </c>
      <c r="H111" s="67">
        <f t="shared" si="15"/>
        <v>0</v>
      </c>
      <c r="I111" s="67">
        <f t="shared" si="15"/>
        <v>0</v>
      </c>
      <c r="J111" s="67">
        <f t="shared" si="15"/>
        <v>0</v>
      </c>
      <c r="K111" s="67">
        <f t="shared" si="15"/>
        <v>0</v>
      </c>
      <c r="L111" s="67">
        <f t="shared" si="15"/>
        <v>0</v>
      </c>
      <c r="M111" s="67">
        <f t="shared" si="15"/>
        <v>0</v>
      </c>
      <c r="N111" s="67">
        <f t="shared" si="15"/>
        <v>0</v>
      </c>
      <c r="O111" s="67">
        <f t="shared" si="15"/>
        <v>0</v>
      </c>
      <c r="P111" s="67">
        <f t="shared" si="15"/>
        <v>0</v>
      </c>
      <c r="Q111" s="67">
        <f t="shared" si="15"/>
        <v>0</v>
      </c>
      <c r="R111" s="67">
        <f t="shared" si="15"/>
        <v>0</v>
      </c>
      <c r="S111" s="67">
        <f t="shared" si="15"/>
        <v>0</v>
      </c>
      <c r="T111" s="67">
        <f t="shared" si="15"/>
        <v>0</v>
      </c>
      <c r="U111" s="67">
        <f t="shared" si="15"/>
        <v>0</v>
      </c>
    </row>
    <row r="112" spans="2:21">
      <c r="B112" s="61" t="s">
        <v>135</v>
      </c>
      <c r="C112" s="56" t="s">
        <v>185</v>
      </c>
      <c r="D112" s="56"/>
    </row>
    <row r="113" spans="3:21" ht="16.2">
      <c r="C113" s="365"/>
      <c r="D113" s="365"/>
      <c r="E113" s="365"/>
      <c r="F113" s="63" t="s">
        <v>83</v>
      </c>
      <c r="G113" s="63" t="s">
        <v>154</v>
      </c>
      <c r="H113" s="63" t="s">
        <v>155</v>
      </c>
      <c r="I113" s="63" t="s">
        <v>156</v>
      </c>
      <c r="J113" s="63" t="s">
        <v>157</v>
      </c>
      <c r="K113" s="64" t="s">
        <v>88</v>
      </c>
      <c r="L113" s="64" t="s">
        <v>89</v>
      </c>
      <c r="M113" s="64" t="s">
        <v>90</v>
      </c>
      <c r="N113" s="64" t="s">
        <v>91</v>
      </c>
      <c r="O113" s="64" t="s">
        <v>92</v>
      </c>
      <c r="P113" s="64" t="s">
        <v>93</v>
      </c>
      <c r="Q113" s="64" t="s">
        <v>94</v>
      </c>
      <c r="R113" s="64" t="s">
        <v>95</v>
      </c>
      <c r="S113" s="64" t="s">
        <v>96</v>
      </c>
      <c r="T113" s="64" t="s">
        <v>97</v>
      </c>
      <c r="U113" s="64" t="s">
        <v>98</v>
      </c>
    </row>
    <row r="114" spans="3:21" ht="16.2">
      <c r="C114" s="372" t="s">
        <v>186</v>
      </c>
      <c r="D114" s="372"/>
      <c r="E114" s="372"/>
      <c r="F114" s="88" t="str">
        <f>IFERROR(F104/F109,"")</f>
        <v/>
      </c>
      <c r="G114" s="88" t="str">
        <f t="shared" ref="G114:U114" si="16">IFERROR(G104/G109,"")</f>
        <v/>
      </c>
      <c r="H114" s="88" t="str">
        <f t="shared" si="16"/>
        <v/>
      </c>
      <c r="I114" s="88" t="str">
        <f t="shared" si="16"/>
        <v/>
      </c>
      <c r="J114" s="88" t="str">
        <f t="shared" si="16"/>
        <v/>
      </c>
      <c r="K114" s="88" t="str">
        <f t="shared" si="16"/>
        <v/>
      </c>
      <c r="L114" s="88" t="str">
        <f t="shared" si="16"/>
        <v/>
      </c>
      <c r="M114" s="88" t="str">
        <f t="shared" si="16"/>
        <v/>
      </c>
      <c r="N114" s="88" t="str">
        <f t="shared" si="16"/>
        <v/>
      </c>
      <c r="O114" s="88" t="str">
        <f t="shared" si="16"/>
        <v/>
      </c>
      <c r="P114" s="88" t="str">
        <f t="shared" si="16"/>
        <v/>
      </c>
      <c r="Q114" s="88" t="str">
        <f t="shared" si="16"/>
        <v/>
      </c>
      <c r="R114" s="88" t="str">
        <f t="shared" si="16"/>
        <v/>
      </c>
      <c r="S114" s="88" t="str">
        <f t="shared" si="16"/>
        <v/>
      </c>
      <c r="T114" s="88" t="str">
        <f t="shared" si="16"/>
        <v/>
      </c>
      <c r="U114" s="88" t="str">
        <f t="shared" si="16"/>
        <v/>
      </c>
    </row>
    <row r="115" spans="3:21" ht="16.2">
      <c r="C115" s="72" t="s">
        <v>187</v>
      </c>
      <c r="D115" s="72"/>
      <c r="E115" s="72"/>
      <c r="F115" s="88" t="str">
        <f>IFERROR(F106/F111,"")</f>
        <v/>
      </c>
      <c r="G115" s="88" t="str">
        <f t="shared" ref="G115:U115" si="17">IFERROR(G106/G111,"")</f>
        <v/>
      </c>
      <c r="H115" s="88" t="str">
        <f t="shared" si="17"/>
        <v/>
      </c>
      <c r="I115" s="88" t="str">
        <f t="shared" si="17"/>
        <v/>
      </c>
      <c r="J115" s="88" t="str">
        <f t="shared" si="17"/>
        <v/>
      </c>
      <c r="K115" s="88" t="str">
        <f t="shared" si="17"/>
        <v/>
      </c>
      <c r="L115" s="88" t="str">
        <f t="shared" si="17"/>
        <v/>
      </c>
      <c r="M115" s="88" t="str">
        <f t="shared" si="17"/>
        <v/>
      </c>
      <c r="N115" s="88" t="str">
        <f t="shared" si="17"/>
        <v/>
      </c>
      <c r="O115" s="88" t="str">
        <f t="shared" si="17"/>
        <v/>
      </c>
      <c r="P115" s="88" t="str">
        <f t="shared" si="17"/>
        <v/>
      </c>
      <c r="Q115" s="88" t="str">
        <f t="shared" si="17"/>
        <v/>
      </c>
      <c r="R115" s="88" t="str">
        <f t="shared" si="17"/>
        <v/>
      </c>
      <c r="S115" s="88" t="str">
        <f t="shared" si="17"/>
        <v/>
      </c>
      <c r="T115" s="88" t="str">
        <f t="shared" si="17"/>
        <v/>
      </c>
      <c r="U115" s="88" t="str">
        <f t="shared" si="17"/>
        <v/>
      </c>
    </row>
    <row r="116" spans="3:21" ht="16.2">
      <c r="C116" s="372" t="s">
        <v>188</v>
      </c>
      <c r="D116" s="372"/>
      <c r="E116" s="372"/>
      <c r="F116" s="89" t="str">
        <f>IFERROR(MAX((100%-F115)*F111,0),"0")</f>
        <v>0</v>
      </c>
      <c r="G116" s="89" t="str">
        <f t="shared" ref="G116:U116" si="18">IFERROR(MAX((100%-G115)*G111,0),"0")</f>
        <v>0</v>
      </c>
      <c r="H116" s="89" t="str">
        <f t="shared" si="18"/>
        <v>0</v>
      </c>
      <c r="I116" s="89" t="str">
        <f t="shared" si="18"/>
        <v>0</v>
      </c>
      <c r="J116" s="89" t="str">
        <f t="shared" si="18"/>
        <v>0</v>
      </c>
      <c r="K116" s="89" t="str">
        <f t="shared" si="18"/>
        <v>0</v>
      </c>
      <c r="L116" s="89" t="str">
        <f t="shared" si="18"/>
        <v>0</v>
      </c>
      <c r="M116" s="89" t="str">
        <f t="shared" si="18"/>
        <v>0</v>
      </c>
      <c r="N116" s="89" t="str">
        <f t="shared" si="18"/>
        <v>0</v>
      </c>
      <c r="O116" s="89" t="str">
        <f t="shared" si="18"/>
        <v>0</v>
      </c>
      <c r="P116" s="89" t="str">
        <f t="shared" si="18"/>
        <v>0</v>
      </c>
      <c r="Q116" s="89" t="str">
        <f t="shared" si="18"/>
        <v>0</v>
      </c>
      <c r="R116" s="89" t="str">
        <f t="shared" si="18"/>
        <v>0</v>
      </c>
      <c r="S116" s="89" t="str">
        <f t="shared" si="18"/>
        <v>0</v>
      </c>
      <c r="T116" s="89" t="str">
        <f t="shared" si="18"/>
        <v>0</v>
      </c>
      <c r="U116" s="89" t="str">
        <f t="shared" si="18"/>
        <v>0</v>
      </c>
    </row>
  </sheetData>
  <mergeCells count="74">
    <mergeCell ref="C116:E116"/>
    <mergeCell ref="C106:E106"/>
    <mergeCell ref="C108:E108"/>
    <mergeCell ref="C109:E109"/>
    <mergeCell ref="C110:E110"/>
    <mergeCell ref="C113:E113"/>
    <mergeCell ref="C114:E114"/>
    <mergeCell ref="C105:E105"/>
    <mergeCell ref="D94:E94"/>
    <mergeCell ref="C95:C99"/>
    <mergeCell ref="D95:E95"/>
    <mergeCell ref="D96:E96"/>
    <mergeCell ref="D97:E97"/>
    <mergeCell ref="D98:E98"/>
    <mergeCell ref="D99:E99"/>
    <mergeCell ref="C100:E100"/>
    <mergeCell ref="C101:E101"/>
    <mergeCell ref="C102:E102"/>
    <mergeCell ref="C103:E103"/>
    <mergeCell ref="C104:E104"/>
    <mergeCell ref="C81:E81"/>
    <mergeCell ref="C86:E86"/>
    <mergeCell ref="C87:E87"/>
    <mergeCell ref="C88:C93"/>
    <mergeCell ref="D88:D90"/>
    <mergeCell ref="D91:E91"/>
    <mergeCell ref="D92:E92"/>
    <mergeCell ref="D93:E93"/>
    <mergeCell ref="C67:E67"/>
    <mergeCell ref="C69:E69"/>
    <mergeCell ref="C70:E70"/>
    <mergeCell ref="C75:E75"/>
    <mergeCell ref="C76:C80"/>
    <mergeCell ref="D76:D78"/>
    <mergeCell ref="D79:D80"/>
    <mergeCell ref="C66:E66"/>
    <mergeCell ref="C33:E33"/>
    <mergeCell ref="C34:D37"/>
    <mergeCell ref="C38:E38"/>
    <mergeCell ref="C40:E40"/>
    <mergeCell ref="C41:E41"/>
    <mergeCell ref="C42:C52"/>
    <mergeCell ref="D42:D43"/>
    <mergeCell ref="D44:D47"/>
    <mergeCell ref="D48:D52"/>
    <mergeCell ref="C53:E53"/>
    <mergeCell ref="C55:E55"/>
    <mergeCell ref="C56:E56"/>
    <mergeCell ref="C57:D64"/>
    <mergeCell ref="C65:E65"/>
    <mergeCell ref="C32:E32"/>
    <mergeCell ref="C16:D17"/>
    <mergeCell ref="C18:E18"/>
    <mergeCell ref="C19:E19"/>
    <mergeCell ref="C20:E20"/>
    <mergeCell ref="C21:D21"/>
    <mergeCell ref="C22:E22"/>
    <mergeCell ref="C23:E23"/>
    <mergeCell ref="C24:E24"/>
    <mergeCell ref="C25:E25"/>
    <mergeCell ref="C26:D29"/>
    <mergeCell ref="C30:E30"/>
    <mergeCell ref="C15:E15"/>
    <mergeCell ref="C6:E6"/>
    <mergeCell ref="C7:C10"/>
    <mergeCell ref="D7:E7"/>
    <mergeCell ref="D8:E8"/>
    <mergeCell ref="D9:E9"/>
    <mergeCell ref="D10:E10"/>
    <mergeCell ref="C11:C12"/>
    <mergeCell ref="D11:E11"/>
    <mergeCell ref="D12:E12"/>
    <mergeCell ref="C13:E13"/>
    <mergeCell ref="C14:E14"/>
  </mergeCells>
  <phoneticPr fontId="2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76"/>
  <sheetViews>
    <sheetView topLeftCell="I19" workbookViewId="0">
      <selection activeCell="P33" sqref="P33"/>
    </sheetView>
  </sheetViews>
  <sheetFormatPr defaultColWidth="8.88671875" defaultRowHeight="15.6"/>
  <cols>
    <col min="1" max="2" width="4.6640625" style="4" customWidth="1"/>
    <col min="3" max="3" width="29.77734375" style="4" customWidth="1"/>
    <col min="4" max="4" width="31" style="4" customWidth="1"/>
    <col min="5" max="5" width="22.77734375" style="4" customWidth="1"/>
    <col min="6" max="6" width="19.77734375" style="4" customWidth="1"/>
    <col min="7" max="7" width="19.109375" style="4" customWidth="1"/>
    <col min="8" max="8" width="17.33203125" style="4" customWidth="1"/>
    <col min="9" max="9" width="13.109375" style="4" customWidth="1"/>
    <col min="10" max="10" width="15.109375" style="4" customWidth="1"/>
    <col min="11" max="11" width="14.109375" style="4" customWidth="1"/>
    <col min="12" max="13" width="13.109375" style="4" customWidth="1"/>
    <col min="14" max="14" width="14.44140625" style="4" customWidth="1"/>
    <col min="15" max="15" width="15.33203125" style="4" customWidth="1"/>
    <col min="16" max="17" width="13.109375" style="4" customWidth="1"/>
    <col min="18" max="18" width="12.44140625" style="4" customWidth="1"/>
    <col min="19" max="16384" width="8.88671875" style="4"/>
  </cols>
  <sheetData>
    <row r="1" spans="1:24" s="93" customFormat="1" ht="19.8">
      <c r="A1" s="55" t="s">
        <v>404</v>
      </c>
      <c r="N1" s="94"/>
      <c r="O1" s="94"/>
      <c r="P1" s="94"/>
    </row>
    <row r="2" spans="1:24">
      <c r="A2" s="95"/>
    </row>
    <row r="3" spans="1:24">
      <c r="A3" s="96"/>
    </row>
    <row r="4" spans="1:24" ht="16.2">
      <c r="A4" s="97" t="s">
        <v>78</v>
      </c>
      <c r="B4" s="97" t="s">
        <v>215</v>
      </c>
      <c r="C4" s="97"/>
      <c r="D4" s="97"/>
      <c r="E4" s="97"/>
      <c r="F4" s="97"/>
      <c r="G4" s="98"/>
    </row>
    <row r="5" spans="1:24" ht="16.2">
      <c r="A5" s="99"/>
      <c r="B5" s="223" t="s">
        <v>492</v>
      </c>
      <c r="C5" s="99"/>
      <c r="D5" s="99"/>
      <c r="E5" s="99"/>
      <c r="F5" s="99"/>
      <c r="G5" s="98"/>
    </row>
    <row r="6" spans="1:24" ht="18.75" customHeight="1">
      <c r="B6" s="100" t="s">
        <v>80</v>
      </c>
      <c r="C6" s="100" t="s">
        <v>216</v>
      </c>
      <c r="D6" s="100"/>
      <c r="U6" s="322" t="s">
        <v>217</v>
      </c>
      <c r="V6" s="322"/>
      <c r="W6" s="322"/>
    </row>
    <row r="7" spans="1:24" ht="16.2">
      <c r="C7" s="101"/>
      <c r="D7" s="102"/>
      <c r="E7" s="103" t="s">
        <v>393</v>
      </c>
      <c r="F7" s="157" t="s">
        <v>394</v>
      </c>
      <c r="G7" s="157" t="s">
        <v>395</v>
      </c>
      <c r="H7" s="103" t="s">
        <v>218</v>
      </c>
      <c r="I7" s="103" t="s">
        <v>190</v>
      </c>
      <c r="J7" s="103" t="s">
        <v>191</v>
      </c>
      <c r="K7" s="103" t="s">
        <v>192</v>
      </c>
      <c r="L7" s="103" t="s">
        <v>193</v>
      </c>
      <c r="M7" s="103" t="s">
        <v>194</v>
      </c>
      <c r="N7" s="103" t="s">
        <v>89</v>
      </c>
      <c r="O7" s="103" t="s">
        <v>90</v>
      </c>
      <c r="P7" s="103" t="s">
        <v>91</v>
      </c>
      <c r="Q7" s="103" t="s">
        <v>92</v>
      </c>
      <c r="R7" s="103" t="s">
        <v>93</v>
      </c>
      <c r="S7" s="103" t="s">
        <v>94</v>
      </c>
      <c r="T7" s="103" t="s">
        <v>95</v>
      </c>
      <c r="U7" s="103" t="s">
        <v>96</v>
      </c>
      <c r="V7" s="103" t="s">
        <v>97</v>
      </c>
      <c r="W7" s="103" t="s">
        <v>98</v>
      </c>
    </row>
    <row r="8" spans="1:24" ht="19.5" customHeight="1">
      <c r="C8" s="323" t="s">
        <v>219</v>
      </c>
      <c r="D8" s="323"/>
      <c r="E8" s="104"/>
      <c r="F8" s="104"/>
      <c r="G8" s="105"/>
      <c r="H8" s="106"/>
      <c r="I8" s="106"/>
      <c r="J8" s="106"/>
      <c r="K8" s="106"/>
      <c r="L8" s="106"/>
      <c r="M8" s="106"/>
      <c r="N8" s="106"/>
      <c r="O8" s="106"/>
      <c r="P8" s="106"/>
      <c r="Q8" s="106"/>
      <c r="R8" s="106"/>
      <c r="S8" s="106"/>
      <c r="T8" s="106"/>
      <c r="U8" s="106"/>
      <c r="V8" s="106"/>
      <c r="W8" s="106"/>
    </row>
    <row r="9" spans="1:24" ht="24.75" customHeight="1">
      <c r="C9" s="324" t="s">
        <v>367</v>
      </c>
      <c r="D9" s="283"/>
      <c r="E9" s="104"/>
      <c r="F9" s="104"/>
      <c r="G9" s="105"/>
      <c r="H9" s="106"/>
      <c r="I9" s="106"/>
      <c r="J9" s="106"/>
      <c r="K9" s="106"/>
      <c r="L9" s="106"/>
      <c r="M9" s="106"/>
      <c r="N9" s="106"/>
      <c r="O9" s="106"/>
      <c r="P9" s="106"/>
      <c r="Q9" s="106"/>
      <c r="R9" s="106"/>
      <c r="S9" s="106"/>
      <c r="T9" s="106"/>
      <c r="U9" s="106"/>
      <c r="V9" s="106"/>
      <c r="W9" s="106"/>
    </row>
    <row r="10" spans="1:24" ht="16.2">
      <c r="C10" s="323" t="s">
        <v>220</v>
      </c>
      <c r="D10" s="323"/>
      <c r="E10" s="104"/>
      <c r="F10" s="104"/>
      <c r="G10" s="105"/>
      <c r="H10" s="105"/>
      <c r="I10" s="105"/>
      <c r="J10" s="105"/>
      <c r="K10" s="105"/>
      <c r="L10" s="105"/>
      <c r="M10" s="105"/>
      <c r="N10" s="105"/>
      <c r="O10" s="105"/>
      <c r="P10" s="105"/>
      <c r="Q10" s="105"/>
      <c r="R10" s="105"/>
      <c r="S10" s="105"/>
      <c r="T10" s="105"/>
      <c r="U10" s="105"/>
      <c r="V10" s="105"/>
      <c r="W10" s="105"/>
    </row>
    <row r="11" spans="1:24" ht="16.2">
      <c r="C11" s="316" t="s">
        <v>221</v>
      </c>
      <c r="D11" s="34" t="s">
        <v>130</v>
      </c>
      <c r="E11" s="104"/>
      <c r="F11" s="104"/>
      <c r="G11" s="105"/>
      <c r="H11" s="105"/>
      <c r="I11" s="105"/>
      <c r="J11" s="105"/>
      <c r="K11" s="105"/>
      <c r="L11" s="105"/>
      <c r="M11" s="105"/>
      <c r="N11" s="105"/>
      <c r="O11" s="105"/>
      <c r="P11" s="105"/>
      <c r="Q11" s="105"/>
      <c r="R11" s="105"/>
      <c r="S11" s="105"/>
      <c r="T11" s="105"/>
      <c r="U11" s="105"/>
      <c r="V11" s="105"/>
      <c r="W11" s="105"/>
    </row>
    <row r="12" spans="1:24">
      <c r="C12" s="317"/>
      <c r="D12" s="33" t="s">
        <v>222</v>
      </c>
      <c r="E12" s="104"/>
      <c r="F12" s="104"/>
      <c r="G12" s="105"/>
      <c r="H12" s="105"/>
      <c r="I12" s="105"/>
      <c r="J12" s="105"/>
      <c r="K12" s="105"/>
      <c r="L12" s="105"/>
      <c r="M12" s="105"/>
      <c r="N12" s="105"/>
      <c r="O12" s="105"/>
      <c r="P12" s="105"/>
      <c r="Q12" s="105"/>
      <c r="R12" s="105"/>
      <c r="S12" s="105"/>
      <c r="T12" s="105"/>
      <c r="U12" s="105"/>
      <c r="V12" s="105"/>
      <c r="W12" s="105"/>
    </row>
    <row r="13" spans="1:24" ht="16.2">
      <c r="C13" s="318"/>
      <c r="D13" s="34" t="s">
        <v>146</v>
      </c>
      <c r="E13" s="104"/>
      <c r="F13" s="104"/>
      <c r="G13" s="105"/>
      <c r="H13" s="105"/>
      <c r="I13" s="105"/>
      <c r="J13" s="105"/>
      <c r="K13" s="105"/>
      <c r="L13" s="105"/>
      <c r="M13" s="105"/>
      <c r="N13" s="105"/>
      <c r="O13" s="105"/>
      <c r="P13" s="105"/>
      <c r="Q13" s="105"/>
      <c r="R13" s="105"/>
      <c r="S13" s="105"/>
      <c r="T13" s="105"/>
      <c r="U13" s="105"/>
      <c r="V13" s="105"/>
      <c r="W13" s="105"/>
    </row>
    <row r="14" spans="1:24" ht="16.2">
      <c r="C14" s="35" t="s">
        <v>396</v>
      </c>
      <c r="G14" s="107"/>
      <c r="H14" s="107"/>
      <c r="I14" s="107"/>
      <c r="J14" s="107"/>
      <c r="K14" s="107"/>
      <c r="L14" s="107"/>
      <c r="M14" s="107"/>
      <c r="N14" s="107"/>
      <c r="O14" s="107"/>
      <c r="P14" s="107"/>
      <c r="Q14" s="107"/>
      <c r="R14" s="107"/>
      <c r="S14" s="107"/>
      <c r="T14" s="107"/>
      <c r="U14" s="107"/>
      <c r="V14" s="107"/>
      <c r="W14" s="107"/>
      <c r="X14" s="107"/>
    </row>
    <row r="15" spans="1:24" s="98" customFormat="1" ht="16.2">
      <c r="C15" s="9" t="s">
        <v>328</v>
      </c>
      <c r="G15" s="178"/>
      <c r="H15" s="178"/>
      <c r="I15" s="178"/>
      <c r="J15" s="178"/>
      <c r="K15" s="178"/>
      <c r="L15" s="178"/>
      <c r="M15" s="178"/>
      <c r="N15" s="178"/>
      <c r="O15" s="178"/>
      <c r="P15" s="178"/>
      <c r="Q15" s="178"/>
      <c r="R15" s="178"/>
      <c r="S15" s="178"/>
      <c r="T15" s="178"/>
      <c r="U15" s="178"/>
      <c r="V15" s="178"/>
      <c r="W15" s="178"/>
      <c r="X15" s="178"/>
    </row>
    <row r="16" spans="1:24" ht="16.2">
      <c r="B16" s="100" t="s">
        <v>118</v>
      </c>
      <c r="C16" s="186" t="s">
        <v>223</v>
      </c>
      <c r="D16" s="100"/>
      <c r="G16" s="107"/>
      <c r="H16" s="107"/>
      <c r="I16" s="107"/>
      <c r="J16" s="107"/>
      <c r="K16" s="107"/>
      <c r="L16" s="107"/>
      <c r="M16" s="107"/>
      <c r="N16" s="107"/>
      <c r="O16" s="107"/>
      <c r="P16" s="107"/>
      <c r="Q16" s="107"/>
      <c r="R16" s="107"/>
      <c r="S16" s="107"/>
      <c r="T16" s="107"/>
      <c r="U16" s="107"/>
      <c r="V16" s="107"/>
      <c r="W16" s="107"/>
      <c r="X16" s="107"/>
    </row>
    <row r="17" spans="1:24" ht="16.2">
      <c r="C17" s="225" t="s">
        <v>466</v>
      </c>
      <c r="D17" s="319" t="s">
        <v>261</v>
      </c>
      <c r="E17" s="319"/>
      <c r="F17" s="107"/>
      <c r="G17" s="107"/>
      <c r="H17" s="107"/>
      <c r="I17" s="107"/>
      <c r="J17" s="107"/>
      <c r="K17" s="107"/>
      <c r="L17" s="107"/>
      <c r="M17" s="107"/>
      <c r="N17" s="107"/>
      <c r="O17" s="107"/>
      <c r="P17" s="107"/>
      <c r="Q17" s="107"/>
      <c r="R17" s="107"/>
      <c r="S17" s="107"/>
      <c r="T17" s="107"/>
      <c r="U17" s="107"/>
      <c r="V17" s="107"/>
      <c r="W17" s="107"/>
    </row>
    <row r="18" spans="1:24" ht="16.2">
      <c r="C18" s="141" t="s">
        <v>262</v>
      </c>
      <c r="D18" s="320"/>
      <c r="E18" s="320"/>
      <c r="F18" s="107"/>
      <c r="G18" s="107"/>
      <c r="H18" s="107"/>
      <c r="I18" s="107"/>
      <c r="J18" s="107"/>
      <c r="K18" s="107"/>
      <c r="L18" s="107"/>
      <c r="M18" s="107"/>
      <c r="N18" s="107"/>
      <c r="O18" s="107"/>
      <c r="P18" s="107"/>
      <c r="Q18" s="107"/>
      <c r="R18" s="107"/>
      <c r="S18" s="107"/>
      <c r="T18" s="107"/>
      <c r="U18" s="107"/>
      <c r="V18" s="107"/>
      <c r="W18" s="107"/>
    </row>
    <row r="19" spans="1:24" ht="16.2">
      <c r="C19" s="187" t="s">
        <v>352</v>
      </c>
      <c r="D19" s="53"/>
      <c r="E19" s="53"/>
      <c r="F19" s="53"/>
      <c r="G19" s="107"/>
      <c r="H19" s="107"/>
      <c r="I19" s="107"/>
      <c r="J19" s="107"/>
      <c r="K19" s="107"/>
      <c r="L19" s="107"/>
      <c r="M19" s="107"/>
      <c r="N19" s="107"/>
      <c r="O19" s="107"/>
      <c r="P19" s="107"/>
      <c r="Q19" s="107"/>
      <c r="R19" s="107"/>
      <c r="S19" s="107"/>
      <c r="T19" s="107"/>
      <c r="U19" s="107"/>
      <c r="V19" s="107"/>
      <c r="W19" s="107"/>
      <c r="X19" s="107"/>
    </row>
    <row r="20" spans="1:24" ht="16.2">
      <c r="B20" s="100" t="s">
        <v>125</v>
      </c>
      <c r="C20" s="100" t="s">
        <v>224</v>
      </c>
      <c r="D20" s="100"/>
      <c r="E20" s="100"/>
    </row>
    <row r="21" spans="1:24" ht="16.2">
      <c r="C21" s="325" t="s">
        <v>225</v>
      </c>
      <c r="D21" s="325"/>
      <c r="E21" s="325"/>
      <c r="F21" s="325"/>
      <c r="G21" s="325"/>
      <c r="H21" s="109" t="s">
        <v>226</v>
      </c>
      <c r="I21" s="190" t="s">
        <v>366</v>
      </c>
      <c r="J21" s="109" t="s">
        <v>227</v>
      </c>
      <c r="O21" s="315"/>
      <c r="P21" s="315"/>
      <c r="Q21" s="315"/>
    </row>
    <row r="22" spans="1:24" ht="19.5" customHeight="1">
      <c r="C22" s="314" t="s">
        <v>263</v>
      </c>
      <c r="D22" s="314"/>
      <c r="E22" s="314"/>
      <c r="F22" s="314"/>
      <c r="G22" s="314"/>
      <c r="H22" s="110"/>
      <c r="I22" s="179"/>
      <c r="J22" s="110"/>
      <c r="O22" s="315"/>
      <c r="P22" s="315"/>
      <c r="Q22" s="315"/>
    </row>
    <row r="23" spans="1:24" ht="19.5" customHeight="1">
      <c r="C23" s="321" t="s">
        <v>627</v>
      </c>
      <c r="D23" s="321"/>
      <c r="E23" s="321"/>
      <c r="F23" s="321"/>
      <c r="G23" s="321"/>
      <c r="H23" s="110"/>
      <c r="I23" s="179"/>
      <c r="J23" s="110"/>
      <c r="O23" s="315"/>
      <c r="P23" s="315"/>
      <c r="Q23" s="315"/>
    </row>
    <row r="24" spans="1:24" ht="18.75" customHeight="1">
      <c r="C24" s="314" t="s">
        <v>397</v>
      </c>
      <c r="D24" s="314"/>
      <c r="E24" s="314"/>
      <c r="F24" s="314"/>
      <c r="G24" s="314"/>
      <c r="H24" s="110"/>
      <c r="I24" s="179"/>
      <c r="J24" s="110"/>
      <c r="O24" s="315"/>
      <c r="P24" s="315"/>
      <c r="Q24" s="315"/>
    </row>
    <row r="25" spans="1:24" ht="16.2" customHeight="1">
      <c r="C25" s="37" t="s">
        <v>380</v>
      </c>
      <c r="D25" s="7"/>
      <c r="E25" s="7"/>
      <c r="F25" s="7"/>
      <c r="G25" s="7"/>
      <c r="H25" s="7"/>
      <c r="I25" s="7"/>
      <c r="J25" s="7"/>
      <c r="K25" s="7"/>
      <c r="L25" s="7"/>
      <c r="M25" s="7"/>
      <c r="N25" s="7"/>
      <c r="O25" s="7"/>
      <c r="P25" s="7"/>
      <c r="Q25" s="7"/>
      <c r="R25" s="111"/>
      <c r="S25" s="111"/>
      <c r="T25" s="111"/>
      <c r="U25" s="111"/>
      <c r="V25" s="111"/>
      <c r="W25" s="111"/>
      <c r="X25" s="111"/>
    </row>
    <row r="26" spans="1:24" ht="15.6" customHeight="1">
      <c r="C26" s="37" t="s">
        <v>381</v>
      </c>
      <c r="R26" s="111"/>
      <c r="S26" s="111"/>
      <c r="T26" s="111"/>
      <c r="U26" s="111"/>
      <c r="V26" s="111"/>
      <c r="W26" s="111"/>
      <c r="X26" s="111"/>
    </row>
    <row r="27" spans="1:24" ht="16.2">
      <c r="C27" s="109"/>
      <c r="D27" s="325" t="s">
        <v>228</v>
      </c>
      <c r="E27" s="325"/>
      <c r="F27" s="325"/>
      <c r="G27" s="325"/>
      <c r="H27" s="325"/>
      <c r="I27" s="325"/>
      <c r="J27" s="325"/>
    </row>
    <row r="28" spans="1:24" ht="19.5" customHeight="1">
      <c r="C28" s="147" t="s">
        <v>264</v>
      </c>
      <c r="D28" s="314" t="s">
        <v>265</v>
      </c>
      <c r="E28" s="314"/>
      <c r="F28" s="314"/>
      <c r="G28" s="314"/>
      <c r="H28" s="314"/>
      <c r="I28" s="314"/>
      <c r="J28" s="314"/>
    </row>
    <row r="29" spans="1:24" ht="19.5" customHeight="1">
      <c r="C29" s="147" t="s">
        <v>266</v>
      </c>
      <c r="D29" s="314" t="s">
        <v>267</v>
      </c>
      <c r="E29" s="314"/>
      <c r="F29" s="314"/>
      <c r="G29" s="314"/>
      <c r="H29" s="314"/>
      <c r="I29" s="314"/>
      <c r="J29" s="314"/>
    </row>
    <row r="30" spans="1:24">
      <c r="A30" s="96"/>
    </row>
    <row r="31" spans="1:24" ht="16.2">
      <c r="A31" s="112" t="s">
        <v>229</v>
      </c>
      <c r="B31" s="112" t="s">
        <v>79</v>
      </c>
      <c r="C31" s="112"/>
      <c r="D31" s="113"/>
    </row>
    <row r="32" spans="1:24" s="114" customFormat="1" ht="16.5" customHeight="1">
      <c r="B32" s="115" t="s">
        <v>80</v>
      </c>
      <c r="C32" s="116" t="s">
        <v>230</v>
      </c>
      <c r="D32" s="117"/>
      <c r="E32" s="331" t="s">
        <v>336</v>
      </c>
      <c r="F32" s="331"/>
      <c r="G32" s="331"/>
      <c r="H32" s="331"/>
      <c r="I32" s="331" t="s">
        <v>337</v>
      </c>
      <c r="J32" s="331"/>
      <c r="K32" s="331"/>
      <c r="L32" s="331"/>
    </row>
    <row r="33" spans="2:18" ht="16.2">
      <c r="C33" s="328"/>
      <c r="D33" s="329"/>
      <c r="E33" s="118" t="s">
        <v>231</v>
      </c>
      <c r="F33" s="119" t="s">
        <v>232</v>
      </c>
      <c r="G33" s="119" t="s">
        <v>233</v>
      </c>
      <c r="H33" s="120" t="s">
        <v>14</v>
      </c>
      <c r="I33" s="121" t="s">
        <v>231</v>
      </c>
      <c r="J33" s="119" t="s">
        <v>232</v>
      </c>
      <c r="K33" s="119" t="s">
        <v>233</v>
      </c>
      <c r="L33" s="122" t="s">
        <v>14</v>
      </c>
      <c r="M33" s="123"/>
      <c r="N33" s="123"/>
      <c r="O33" s="123"/>
      <c r="P33" s="123"/>
    </row>
    <row r="34" spans="2:18">
      <c r="C34" s="327" t="s">
        <v>378</v>
      </c>
      <c r="D34" s="327"/>
      <c r="E34" s="124"/>
      <c r="F34" s="125"/>
      <c r="G34" s="125"/>
      <c r="H34" s="126">
        <f>SUM(E34:G34)</f>
        <v>0</v>
      </c>
      <c r="I34" s="191">
        <f>E34</f>
        <v>0</v>
      </c>
      <c r="J34" s="191">
        <f t="shared" ref="J34:K34" si="0">F34</f>
        <v>0</v>
      </c>
      <c r="K34" s="191">
        <f t="shared" si="0"/>
        <v>0</v>
      </c>
      <c r="L34" s="128">
        <f>SUM(I34:K34)</f>
        <v>0</v>
      </c>
      <c r="M34" s="123"/>
      <c r="N34" s="123"/>
      <c r="O34" s="123"/>
      <c r="P34" s="123"/>
    </row>
    <row r="35" spans="2:18">
      <c r="C35" s="330" t="s">
        <v>234</v>
      </c>
      <c r="D35" s="330"/>
      <c r="E35" s="124"/>
      <c r="F35" s="129"/>
      <c r="G35" s="129"/>
      <c r="H35" s="126">
        <f>E35</f>
        <v>0</v>
      </c>
      <c r="I35" s="127"/>
      <c r="J35" s="129"/>
      <c r="K35" s="129"/>
      <c r="L35" s="128">
        <f>I35</f>
        <v>0</v>
      </c>
      <c r="M35" s="123"/>
      <c r="N35" s="123"/>
      <c r="O35" s="123"/>
      <c r="P35" s="123"/>
    </row>
    <row r="36" spans="2:18">
      <c r="C36" s="327" t="s">
        <v>368</v>
      </c>
      <c r="D36" s="327"/>
      <c r="E36" s="124"/>
      <c r="F36" s="129"/>
      <c r="G36" s="129"/>
      <c r="H36" s="126">
        <f>E36</f>
        <v>0</v>
      </c>
      <c r="I36" s="127"/>
      <c r="J36" s="129"/>
      <c r="K36" s="129"/>
      <c r="L36" s="128">
        <f>I36</f>
        <v>0</v>
      </c>
      <c r="M36" s="123"/>
      <c r="N36" s="123"/>
      <c r="O36" s="123"/>
      <c r="P36" s="123"/>
    </row>
    <row r="37" spans="2:18">
      <c r="C37" s="327" t="s">
        <v>235</v>
      </c>
      <c r="D37" s="327"/>
      <c r="E37" s="124"/>
      <c r="F37" s="129"/>
      <c r="G37" s="129"/>
      <c r="H37" s="126">
        <f>E37</f>
        <v>0</v>
      </c>
      <c r="I37" s="127"/>
      <c r="J37" s="129"/>
      <c r="K37" s="129"/>
      <c r="L37" s="128">
        <f>I37</f>
        <v>0</v>
      </c>
      <c r="M37" s="123"/>
      <c r="N37" s="123"/>
      <c r="O37" s="123"/>
      <c r="P37" s="123"/>
    </row>
    <row r="38" spans="2:18">
      <c r="C38" s="326" t="s">
        <v>369</v>
      </c>
      <c r="D38" s="327"/>
      <c r="E38" s="124"/>
      <c r="F38" s="125"/>
      <c r="G38" s="129"/>
      <c r="H38" s="126">
        <f>SUM(E38:F38)</f>
        <v>0</v>
      </c>
      <c r="I38" s="127"/>
      <c r="J38" s="125"/>
      <c r="K38" s="129"/>
      <c r="L38" s="128">
        <f>SUM(I38:J38)</f>
        <v>0</v>
      </c>
      <c r="M38" s="123"/>
      <c r="N38" s="123"/>
      <c r="O38" s="123"/>
      <c r="P38" s="123"/>
    </row>
    <row r="39" spans="2:18">
      <c r="C39" s="327" t="s">
        <v>236</v>
      </c>
      <c r="D39" s="327"/>
      <c r="E39" s="130"/>
      <c r="F39" s="131"/>
      <c r="G39" s="131"/>
      <c r="H39" s="132">
        <f>SUM(E39:G39)</f>
        <v>0</v>
      </c>
      <c r="I39" s="133"/>
      <c r="J39" s="131"/>
      <c r="K39" s="131"/>
      <c r="L39" s="134">
        <f>SUM(I39:K39)</f>
        <v>0</v>
      </c>
      <c r="M39" s="123"/>
      <c r="N39" s="123"/>
      <c r="O39" s="123"/>
      <c r="P39" s="123"/>
    </row>
    <row r="40" spans="2:18" ht="16.2">
      <c r="C40" s="37" t="s">
        <v>370</v>
      </c>
      <c r="D40" s="135"/>
      <c r="E40" s="123"/>
      <c r="F40" s="123"/>
      <c r="G40" s="123"/>
      <c r="H40" s="123"/>
      <c r="I40" s="123"/>
      <c r="J40" s="123"/>
      <c r="K40" s="123"/>
      <c r="L40" s="123"/>
      <c r="M40" s="123"/>
      <c r="N40" s="123"/>
      <c r="O40" s="123"/>
      <c r="P40" s="123"/>
    </row>
    <row r="41" spans="2:18" ht="15.6" customHeight="1">
      <c r="C41" s="333" t="s">
        <v>371</v>
      </c>
      <c r="D41" s="334"/>
      <c r="E41" s="334"/>
      <c r="F41" s="334"/>
      <c r="G41" s="334"/>
      <c r="H41" s="334"/>
      <c r="I41" s="334"/>
      <c r="J41" s="334"/>
      <c r="K41" s="334"/>
      <c r="L41" s="334"/>
      <c r="M41" s="334"/>
      <c r="N41" s="334"/>
      <c r="O41" s="334"/>
      <c r="P41" s="334"/>
      <c r="Q41" s="334"/>
      <c r="R41" s="334"/>
    </row>
    <row r="42" spans="2:18">
      <c r="B42" s="100"/>
      <c r="C42" s="116"/>
    </row>
    <row r="43" spans="2:18" ht="32.4">
      <c r="B43" s="100" t="s">
        <v>118</v>
      </c>
      <c r="C43" s="116" t="s">
        <v>372</v>
      </c>
      <c r="E43" s="109" t="s">
        <v>357</v>
      </c>
      <c r="F43" s="188" t="s">
        <v>358</v>
      </c>
    </row>
    <row r="44" spans="2:18">
      <c r="C44" s="327" t="s">
        <v>379</v>
      </c>
      <c r="D44" s="327"/>
      <c r="E44" s="136"/>
      <c r="F44" s="192">
        <f>E44</f>
        <v>0</v>
      </c>
      <c r="G44" s="137"/>
    </row>
    <row r="45" spans="2:18">
      <c r="C45" s="327" t="s">
        <v>237</v>
      </c>
      <c r="D45" s="327"/>
      <c r="E45" s="136"/>
      <c r="F45" s="136"/>
      <c r="G45" s="137"/>
      <c r="H45" s="158"/>
    </row>
    <row r="46" spans="2:18">
      <c r="C46" s="327" t="s">
        <v>238</v>
      </c>
      <c r="D46" s="327"/>
      <c r="E46" s="136"/>
      <c r="F46" s="136"/>
      <c r="G46" s="137"/>
      <c r="H46" s="158"/>
    </row>
    <row r="47" spans="2:18">
      <c r="C47" s="327" t="s">
        <v>374</v>
      </c>
      <c r="D47" s="327"/>
      <c r="E47" s="136"/>
      <c r="F47" s="136"/>
      <c r="G47" s="137"/>
    </row>
    <row r="48" spans="2:18">
      <c r="C48" s="327" t="s">
        <v>239</v>
      </c>
      <c r="D48" s="327"/>
      <c r="E48" s="136"/>
      <c r="F48" s="136"/>
      <c r="G48" s="137"/>
    </row>
    <row r="49" spans="1:17">
      <c r="C49" s="327" t="s">
        <v>240</v>
      </c>
      <c r="D49" s="327"/>
      <c r="E49" s="136"/>
      <c r="F49" s="136"/>
      <c r="G49" s="137"/>
    </row>
    <row r="50" spans="1:17">
      <c r="C50" s="332" t="s">
        <v>241</v>
      </c>
      <c r="D50" s="332"/>
      <c r="E50" s="138">
        <f>E44+E45+E46+E48+E49</f>
        <v>0</v>
      </c>
      <c r="F50" s="138">
        <f>F44+F45+F46+F48+F49</f>
        <v>0</v>
      </c>
      <c r="G50" s="137"/>
    </row>
    <row r="51" spans="1:17">
      <c r="C51" s="327" t="s">
        <v>242</v>
      </c>
      <c r="D51" s="327"/>
      <c r="E51" s="104"/>
      <c r="F51" s="104"/>
    </row>
    <row r="52" spans="1:17">
      <c r="C52" s="327" t="s">
        <v>151</v>
      </c>
      <c r="D52" s="327"/>
      <c r="E52" s="139"/>
      <c r="F52" s="139"/>
    </row>
    <row r="53" spans="1:17">
      <c r="C53" s="332" t="s">
        <v>152</v>
      </c>
      <c r="D53" s="332"/>
      <c r="E53" s="140">
        <f>MAX(E51*(3%-E52),0)</f>
        <v>0</v>
      </c>
      <c r="F53" s="140">
        <f>MAX(F51*(3%-F52),0)</f>
        <v>0</v>
      </c>
    </row>
    <row r="54" spans="1:17" ht="16.2">
      <c r="C54" s="37" t="s">
        <v>373</v>
      </c>
      <c r="D54" s="135"/>
      <c r="E54" s="114"/>
      <c r="F54" s="114"/>
    </row>
    <row r="55" spans="1:17">
      <c r="C55" s="135"/>
      <c r="D55" s="135"/>
      <c r="E55" s="114"/>
      <c r="F55" s="114"/>
    </row>
    <row r="56" spans="1:17" ht="16.2">
      <c r="A56" s="112" t="s">
        <v>243</v>
      </c>
      <c r="B56" s="97" t="s">
        <v>398</v>
      </c>
      <c r="C56" s="97"/>
      <c r="D56" s="97"/>
      <c r="E56" s="97"/>
      <c r="F56" s="325" t="s">
        <v>359</v>
      </c>
      <c r="G56" s="325"/>
      <c r="H56" s="325"/>
      <c r="I56" s="325" t="s">
        <v>360</v>
      </c>
      <c r="J56" s="325"/>
      <c r="K56" s="325"/>
    </row>
    <row r="57" spans="1:17" ht="34.950000000000003" customHeight="1">
      <c r="B57" s="358"/>
      <c r="C57" s="359"/>
      <c r="D57" s="359"/>
      <c r="E57" s="360"/>
      <c r="F57" s="141" t="s">
        <v>18</v>
      </c>
      <c r="G57" s="141" t="s">
        <v>19</v>
      </c>
      <c r="H57" s="141" t="s">
        <v>244</v>
      </c>
      <c r="I57" s="141" t="s">
        <v>18</v>
      </c>
      <c r="J57" s="141" t="s">
        <v>19</v>
      </c>
      <c r="K57" s="141" t="s">
        <v>244</v>
      </c>
      <c r="L57" s="142"/>
      <c r="M57" s="142"/>
      <c r="N57" s="142"/>
      <c r="Q57" s="53"/>
    </row>
    <row r="58" spans="1:17">
      <c r="B58" s="281" t="s">
        <v>399</v>
      </c>
      <c r="C58" s="282"/>
      <c r="D58" s="282"/>
      <c r="E58" s="283"/>
      <c r="F58" s="143"/>
      <c r="G58" s="143"/>
      <c r="H58" s="143"/>
      <c r="I58" s="143"/>
      <c r="J58" s="143"/>
      <c r="K58" s="143"/>
      <c r="L58" s="144"/>
      <c r="M58" s="144"/>
      <c r="N58" s="144"/>
      <c r="Q58" s="144"/>
    </row>
    <row r="59" spans="1:17">
      <c r="B59" s="281" t="s">
        <v>400</v>
      </c>
      <c r="C59" s="282"/>
      <c r="D59" s="282"/>
      <c r="E59" s="283"/>
      <c r="F59" s="143"/>
      <c r="G59" s="143"/>
      <c r="H59" s="143"/>
      <c r="I59" s="143"/>
      <c r="J59" s="143"/>
      <c r="K59" s="143"/>
      <c r="L59" s="144"/>
      <c r="M59" s="144"/>
      <c r="N59" s="144"/>
      <c r="Q59" s="144"/>
    </row>
    <row r="60" spans="1:17">
      <c r="B60" s="346" t="s">
        <v>245</v>
      </c>
      <c r="C60" s="347"/>
      <c r="D60" s="361" t="s">
        <v>246</v>
      </c>
      <c r="E60" s="342"/>
      <c r="F60" s="143"/>
      <c r="G60" s="143"/>
      <c r="H60" s="143"/>
      <c r="I60" s="143"/>
      <c r="J60" s="143"/>
      <c r="K60" s="143"/>
      <c r="L60" s="144"/>
      <c r="M60" s="144"/>
      <c r="N60" s="144"/>
      <c r="Q60" s="144"/>
    </row>
    <row r="61" spans="1:17">
      <c r="B61" s="348"/>
      <c r="C61" s="349"/>
      <c r="D61" s="361" t="s">
        <v>247</v>
      </c>
      <c r="E61" s="342"/>
      <c r="F61" s="143"/>
      <c r="G61" s="143"/>
      <c r="H61" s="143"/>
      <c r="I61" s="143"/>
      <c r="J61" s="143"/>
      <c r="K61" s="143"/>
      <c r="L61" s="144"/>
      <c r="M61" s="144"/>
      <c r="N61" s="144"/>
      <c r="Q61" s="144"/>
    </row>
    <row r="62" spans="1:17">
      <c r="B62" s="350"/>
      <c r="C62" s="351"/>
      <c r="D62" s="362" t="s">
        <v>248</v>
      </c>
      <c r="E62" s="363"/>
      <c r="F62" s="143"/>
      <c r="G62" s="143"/>
      <c r="H62" s="143"/>
      <c r="I62" s="143"/>
      <c r="J62" s="143"/>
      <c r="K62" s="143"/>
      <c r="L62" s="144"/>
      <c r="M62" s="144"/>
      <c r="N62" s="144"/>
      <c r="Q62" s="144"/>
    </row>
    <row r="63" spans="1:17" ht="15.6" customHeight="1">
      <c r="B63" s="352" t="s">
        <v>249</v>
      </c>
      <c r="C63" s="353"/>
      <c r="D63" s="338" t="s">
        <v>250</v>
      </c>
      <c r="E63" s="338"/>
      <c r="F63" s="143"/>
      <c r="G63" s="143"/>
      <c r="H63" s="143"/>
      <c r="I63" s="143"/>
      <c r="J63" s="143"/>
      <c r="K63" s="143"/>
      <c r="L63" s="144"/>
      <c r="M63" s="144"/>
      <c r="N63" s="144"/>
      <c r="Q63" s="144"/>
    </row>
    <row r="64" spans="1:17">
      <c r="B64" s="354"/>
      <c r="C64" s="355"/>
      <c r="D64" s="338" t="s">
        <v>251</v>
      </c>
      <c r="E64" s="338"/>
      <c r="F64" s="143"/>
      <c r="G64" s="143"/>
      <c r="H64" s="143"/>
      <c r="I64" s="143"/>
      <c r="J64" s="143"/>
      <c r="K64" s="143"/>
      <c r="L64" s="144"/>
      <c r="M64" s="144"/>
      <c r="N64" s="144"/>
      <c r="Q64" s="144"/>
    </row>
    <row r="65" spans="2:17" ht="33.6" customHeight="1">
      <c r="B65" s="356"/>
      <c r="C65" s="357"/>
      <c r="D65" s="345" t="s">
        <v>375</v>
      </c>
      <c r="E65" s="338"/>
      <c r="F65" s="143"/>
      <c r="G65" s="143"/>
      <c r="H65" s="143"/>
      <c r="I65" s="143"/>
      <c r="J65" s="143"/>
      <c r="K65" s="143"/>
      <c r="L65" s="144"/>
      <c r="M65" s="144"/>
      <c r="N65" s="144"/>
      <c r="Q65" s="144"/>
    </row>
    <row r="66" spans="2:17" ht="15.6" customHeight="1">
      <c r="B66" s="346" t="s">
        <v>252</v>
      </c>
      <c r="C66" s="347"/>
      <c r="D66" s="361" t="s">
        <v>268</v>
      </c>
      <c r="E66" s="342"/>
      <c r="F66" s="143"/>
      <c r="G66" s="143"/>
      <c r="H66" s="143"/>
      <c r="I66" s="143"/>
      <c r="J66" s="143"/>
      <c r="K66" s="143"/>
      <c r="L66" s="144"/>
      <c r="M66" s="144"/>
      <c r="N66" s="144"/>
      <c r="Q66" s="144"/>
    </row>
    <row r="67" spans="2:17" ht="15.6" customHeight="1">
      <c r="B67" s="348"/>
      <c r="C67" s="349"/>
      <c r="D67" s="340" t="s">
        <v>613</v>
      </c>
      <c r="E67" s="340"/>
      <c r="F67" s="143"/>
      <c r="G67" s="143"/>
      <c r="H67" s="143"/>
      <c r="I67" s="143"/>
      <c r="J67" s="143"/>
      <c r="K67" s="143"/>
      <c r="L67" s="144"/>
      <c r="M67" s="144"/>
      <c r="N67" s="144"/>
      <c r="Q67" s="144"/>
    </row>
    <row r="68" spans="2:17">
      <c r="B68" s="350"/>
      <c r="C68" s="351"/>
      <c r="D68" s="343" t="s">
        <v>376</v>
      </c>
      <c r="E68" s="344"/>
      <c r="F68" s="143"/>
      <c r="G68" s="143"/>
      <c r="H68" s="143"/>
      <c r="I68" s="143"/>
      <c r="J68" s="143"/>
      <c r="K68" s="143"/>
      <c r="L68" s="144"/>
      <c r="M68" s="144"/>
      <c r="N68" s="144"/>
      <c r="Q68" s="144"/>
    </row>
    <row r="69" spans="2:17">
      <c r="B69" s="314" t="s">
        <v>253</v>
      </c>
      <c r="C69" s="314"/>
      <c r="D69" s="314"/>
      <c r="E69" s="314"/>
      <c r="F69" s="145"/>
      <c r="G69" s="145"/>
      <c r="H69" s="145"/>
      <c r="I69" s="145"/>
      <c r="J69" s="145"/>
      <c r="K69" s="145"/>
      <c r="L69" s="7"/>
      <c r="M69" s="7"/>
      <c r="N69" s="7"/>
      <c r="Q69" s="144"/>
    </row>
    <row r="70" spans="2:17" ht="16.2">
      <c r="B70" s="37" t="s">
        <v>377</v>
      </c>
    </row>
    <row r="71" spans="2:17" ht="16.2">
      <c r="B71" s="4" t="s">
        <v>626</v>
      </c>
    </row>
    <row r="72" spans="2:17" ht="16.2">
      <c r="B72" s="37" t="s">
        <v>625</v>
      </c>
    </row>
    <row r="73" spans="2:17">
      <c r="B73" s="146"/>
    </row>
    <row r="74" spans="2:17" ht="15.75" customHeight="1">
      <c r="B74" s="335" t="s">
        <v>254</v>
      </c>
      <c r="C74" s="335"/>
      <c r="D74" s="335"/>
      <c r="E74" s="335"/>
      <c r="F74" s="335"/>
      <c r="G74" s="335"/>
      <c r="H74" s="335"/>
      <c r="I74" s="335"/>
      <c r="J74" s="335"/>
      <c r="K74" s="335"/>
      <c r="L74" s="335"/>
      <c r="M74" s="335"/>
      <c r="N74" s="335"/>
    </row>
    <row r="75" spans="2:17" ht="48" customHeight="1">
      <c r="B75" s="336" t="s">
        <v>454</v>
      </c>
      <c r="C75" s="337"/>
      <c r="D75" s="337"/>
      <c r="E75" s="337"/>
      <c r="F75" s="337"/>
      <c r="G75" s="337"/>
      <c r="H75" s="337"/>
      <c r="I75" s="337"/>
      <c r="J75" s="337"/>
      <c r="K75" s="337"/>
      <c r="L75" s="337"/>
      <c r="M75" s="337"/>
      <c r="N75" s="337"/>
    </row>
    <row r="76" spans="2:17" ht="15.75" customHeight="1">
      <c r="B76" s="146"/>
    </row>
  </sheetData>
  <mergeCells count="58">
    <mergeCell ref="B69:E69"/>
    <mergeCell ref="B75:N75"/>
    <mergeCell ref="B74:N74"/>
    <mergeCell ref="D67:E67"/>
    <mergeCell ref="F56:H56"/>
    <mergeCell ref="I56:K56"/>
    <mergeCell ref="B59:E59"/>
    <mergeCell ref="B60:C62"/>
    <mergeCell ref="D68:E68"/>
    <mergeCell ref="C41:R41"/>
    <mergeCell ref="D63:E63"/>
    <mergeCell ref="D64:E64"/>
    <mergeCell ref="D65:E65"/>
    <mergeCell ref="D66:E66"/>
    <mergeCell ref="D62:E62"/>
    <mergeCell ref="C51:D51"/>
    <mergeCell ref="C52:D52"/>
    <mergeCell ref="B57:E57"/>
    <mergeCell ref="B58:E58"/>
    <mergeCell ref="D60:E60"/>
    <mergeCell ref="B63:C65"/>
    <mergeCell ref="B66:C68"/>
    <mergeCell ref="C50:D50"/>
    <mergeCell ref="D61:E61"/>
    <mergeCell ref="C53:D53"/>
    <mergeCell ref="D17:E17"/>
    <mergeCell ref="D18:E18"/>
    <mergeCell ref="C8:D8"/>
    <mergeCell ref="C9:D9"/>
    <mergeCell ref="C10:D10"/>
    <mergeCell ref="C11:C13"/>
    <mergeCell ref="U6:W6"/>
    <mergeCell ref="C33:D33"/>
    <mergeCell ref="C47:D47"/>
    <mergeCell ref="C48:D48"/>
    <mergeCell ref="C49:D49"/>
    <mergeCell ref="C44:D44"/>
    <mergeCell ref="C45:D45"/>
    <mergeCell ref="C46:D46"/>
    <mergeCell ref="E32:H32"/>
    <mergeCell ref="I32:L32"/>
    <mergeCell ref="C39:D39"/>
    <mergeCell ref="C34:D34"/>
    <mergeCell ref="C35:D35"/>
    <mergeCell ref="C36:D36"/>
    <mergeCell ref="C37:D37"/>
    <mergeCell ref="C38:D38"/>
    <mergeCell ref="D29:J29"/>
    <mergeCell ref="C21:G21"/>
    <mergeCell ref="O21:Q21"/>
    <mergeCell ref="C22:G22"/>
    <mergeCell ref="O22:Q22"/>
    <mergeCell ref="C24:G24"/>
    <mergeCell ref="O24:Q24"/>
    <mergeCell ref="D27:J27"/>
    <mergeCell ref="D28:J28"/>
    <mergeCell ref="C23:G23"/>
    <mergeCell ref="O23:Q23"/>
  </mergeCells>
  <phoneticPr fontId="2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16"/>
  <sheetViews>
    <sheetView topLeftCell="A13" workbookViewId="0">
      <selection activeCell="E29" sqref="E29"/>
    </sheetView>
  </sheetViews>
  <sheetFormatPr defaultColWidth="9" defaultRowHeight="15.6"/>
  <cols>
    <col min="1" max="1" width="3.88671875" style="57" customWidth="1"/>
    <col min="2" max="2" width="4.88671875" style="57" customWidth="1"/>
    <col min="3" max="3" width="10" style="57" customWidth="1"/>
    <col min="4" max="4" width="8.44140625" style="57" customWidth="1"/>
    <col min="5" max="5" width="50.88671875" style="57" customWidth="1"/>
    <col min="6" max="6" width="10.109375" style="57" bestFit="1" customWidth="1"/>
    <col min="7" max="10" width="7.109375" style="57" customWidth="1"/>
    <col min="11" max="12" width="8.44140625" style="57" bestFit="1" customWidth="1"/>
    <col min="13" max="16" width="8.44140625" style="57" customWidth="1"/>
    <col min="17" max="18" width="8.44140625" style="57" bestFit="1" customWidth="1"/>
    <col min="19" max="19" width="7.109375" style="57" customWidth="1"/>
    <col min="20" max="20" width="8.44140625" style="57" bestFit="1" customWidth="1"/>
    <col min="21" max="21" width="7.109375" style="57" customWidth="1"/>
    <col min="22" max="16384" width="9" style="57"/>
  </cols>
  <sheetData>
    <row r="1" spans="1:21" ht="19.8">
      <c r="A1" s="55" t="s">
        <v>405</v>
      </c>
      <c r="B1" s="56"/>
      <c r="C1" s="56"/>
      <c r="D1" s="56"/>
      <c r="E1" s="56"/>
      <c r="F1" s="56"/>
      <c r="G1" s="56"/>
      <c r="H1" s="56"/>
      <c r="I1" s="56"/>
      <c r="J1" s="56"/>
      <c r="K1" s="56"/>
      <c r="T1" s="56"/>
      <c r="U1" s="56"/>
    </row>
    <row r="2" spans="1:21">
      <c r="A2" s="58"/>
      <c r="B2" s="59"/>
      <c r="C2" s="59"/>
      <c r="D2" s="59"/>
      <c r="E2" s="59"/>
      <c r="F2" s="59"/>
      <c r="G2" s="59"/>
      <c r="H2" s="59"/>
      <c r="I2" s="59"/>
      <c r="J2" s="59"/>
      <c r="K2" s="59"/>
      <c r="L2" s="59"/>
      <c r="M2" s="59"/>
      <c r="N2" s="59"/>
      <c r="O2" s="59"/>
      <c r="P2" s="59"/>
      <c r="Q2" s="59"/>
      <c r="R2" s="59"/>
      <c r="S2" s="59"/>
      <c r="T2" s="59"/>
      <c r="U2" s="59"/>
    </row>
    <row r="3" spans="1:21">
      <c r="A3" s="59"/>
      <c r="B3" s="59"/>
      <c r="C3" s="59"/>
      <c r="D3" s="59"/>
      <c r="E3" s="59"/>
      <c r="F3" s="59"/>
      <c r="G3" s="59"/>
      <c r="H3" s="59"/>
      <c r="I3" s="59"/>
      <c r="J3" s="59"/>
      <c r="K3" s="59"/>
      <c r="L3" s="59"/>
      <c r="M3" s="59"/>
      <c r="N3" s="59"/>
      <c r="O3" s="59"/>
      <c r="P3" s="59"/>
      <c r="Q3" s="59"/>
      <c r="R3" s="59"/>
      <c r="S3" s="59"/>
      <c r="T3" s="59"/>
      <c r="U3" s="59"/>
    </row>
    <row r="4" spans="1:21" s="60" customFormat="1" ht="16.2">
      <c r="A4" s="60" t="s">
        <v>78</v>
      </c>
      <c r="B4" s="60" t="s">
        <v>79</v>
      </c>
      <c r="F4" s="56"/>
      <c r="G4" s="56"/>
      <c r="H4" s="56"/>
      <c r="I4" s="56"/>
      <c r="J4" s="56"/>
      <c r="K4" s="56"/>
      <c r="L4" s="56"/>
      <c r="M4" s="56"/>
      <c r="N4" s="56"/>
      <c r="O4" s="56"/>
      <c r="P4" s="56"/>
      <c r="Q4" s="56"/>
      <c r="R4" s="56"/>
      <c r="S4" s="56"/>
      <c r="T4" s="56"/>
      <c r="U4" s="56"/>
    </row>
    <row r="5" spans="1:21" ht="16.2">
      <c r="B5" s="61" t="s">
        <v>80</v>
      </c>
      <c r="C5" s="56" t="s">
        <v>81</v>
      </c>
      <c r="D5" s="56"/>
      <c r="U5" s="62" t="s">
        <v>82</v>
      </c>
    </row>
    <row r="6" spans="1:21" ht="16.2">
      <c r="C6" s="365"/>
      <c r="D6" s="365"/>
      <c r="E6" s="365"/>
      <c r="F6" s="63" t="s">
        <v>83</v>
      </c>
      <c r="G6" s="63" t="s">
        <v>84</v>
      </c>
      <c r="H6" s="63" t="s">
        <v>85</v>
      </c>
      <c r="I6" s="63" t="s">
        <v>86</v>
      </c>
      <c r="J6" s="63" t="s">
        <v>87</v>
      </c>
      <c r="K6" s="64" t="s">
        <v>88</v>
      </c>
      <c r="L6" s="64" t="s">
        <v>89</v>
      </c>
      <c r="M6" s="64" t="s">
        <v>90</v>
      </c>
      <c r="N6" s="64" t="s">
        <v>91</v>
      </c>
      <c r="O6" s="64" t="s">
        <v>92</v>
      </c>
      <c r="P6" s="64" t="s">
        <v>93</v>
      </c>
      <c r="Q6" s="64" t="s">
        <v>94</v>
      </c>
      <c r="R6" s="64" t="s">
        <v>95</v>
      </c>
      <c r="S6" s="64" t="s">
        <v>96</v>
      </c>
      <c r="T6" s="64" t="s">
        <v>97</v>
      </c>
      <c r="U6" s="64" t="s">
        <v>98</v>
      </c>
    </row>
    <row r="7" spans="1:21">
      <c r="C7" s="364" t="s">
        <v>99</v>
      </c>
      <c r="D7" s="364" t="s">
        <v>100</v>
      </c>
      <c r="E7" s="364"/>
      <c r="F7" s="70"/>
      <c r="G7" s="66"/>
      <c r="H7" s="66"/>
      <c r="I7" s="66"/>
      <c r="J7" s="66"/>
      <c r="K7" s="66"/>
      <c r="L7" s="66"/>
      <c r="M7" s="66"/>
      <c r="N7" s="66"/>
      <c r="O7" s="66"/>
      <c r="P7" s="66"/>
      <c r="Q7" s="66"/>
      <c r="R7" s="66"/>
      <c r="S7" s="66"/>
      <c r="T7" s="66"/>
      <c r="U7" s="66"/>
    </row>
    <row r="8" spans="1:21">
      <c r="C8" s="364"/>
      <c r="D8" s="364" t="s">
        <v>101</v>
      </c>
      <c r="E8" s="364"/>
      <c r="F8" s="70"/>
      <c r="G8" s="66"/>
      <c r="H8" s="66"/>
      <c r="I8" s="66"/>
      <c r="J8" s="66"/>
      <c r="K8" s="66"/>
      <c r="L8" s="66"/>
      <c r="M8" s="66"/>
      <c r="N8" s="66"/>
      <c r="O8" s="66"/>
      <c r="P8" s="66"/>
      <c r="Q8" s="66"/>
      <c r="R8" s="66"/>
      <c r="S8" s="66"/>
      <c r="T8" s="66"/>
      <c r="U8" s="66"/>
    </row>
    <row r="9" spans="1:21" ht="15.6" customHeight="1">
      <c r="C9" s="364"/>
      <c r="D9" s="366" t="s">
        <v>362</v>
      </c>
      <c r="E9" s="367"/>
      <c r="F9" s="70"/>
      <c r="G9" s="66"/>
      <c r="H9" s="66"/>
      <c r="I9" s="66"/>
      <c r="J9" s="66"/>
      <c r="K9" s="66"/>
      <c r="L9" s="66"/>
      <c r="M9" s="66"/>
      <c r="N9" s="66"/>
      <c r="O9" s="66"/>
      <c r="P9" s="66"/>
      <c r="Q9" s="66"/>
      <c r="R9" s="66"/>
      <c r="S9" s="66"/>
      <c r="T9" s="66"/>
      <c r="U9" s="66"/>
    </row>
    <row r="10" spans="1:21" ht="15.6" customHeight="1">
      <c r="C10" s="364"/>
      <c r="D10" s="366" t="s">
        <v>364</v>
      </c>
      <c r="E10" s="367"/>
      <c r="F10" s="70"/>
      <c r="G10" s="66"/>
      <c r="H10" s="66"/>
      <c r="I10" s="66"/>
      <c r="J10" s="66"/>
      <c r="K10" s="66"/>
      <c r="L10" s="66"/>
      <c r="M10" s="66"/>
      <c r="N10" s="66"/>
      <c r="O10" s="66"/>
      <c r="P10" s="66"/>
      <c r="Q10" s="66"/>
      <c r="R10" s="66"/>
      <c r="S10" s="66"/>
      <c r="T10" s="66"/>
      <c r="U10" s="66"/>
    </row>
    <row r="11" spans="1:21">
      <c r="C11" s="364" t="s">
        <v>102</v>
      </c>
      <c r="D11" s="364" t="s">
        <v>103</v>
      </c>
      <c r="E11" s="364"/>
      <c r="F11" s="70"/>
      <c r="G11" s="66"/>
      <c r="H11" s="66"/>
      <c r="I11" s="66"/>
      <c r="J11" s="66"/>
      <c r="K11" s="66"/>
      <c r="L11" s="66"/>
      <c r="M11" s="66"/>
      <c r="N11" s="66"/>
      <c r="O11" s="66"/>
      <c r="P11" s="66"/>
      <c r="Q11" s="66"/>
      <c r="R11" s="66"/>
      <c r="S11" s="66"/>
      <c r="T11" s="66"/>
      <c r="U11" s="66"/>
    </row>
    <row r="12" spans="1:21">
      <c r="C12" s="364"/>
      <c r="D12" s="364" t="s">
        <v>101</v>
      </c>
      <c r="E12" s="364"/>
      <c r="F12" s="70"/>
      <c r="G12" s="66"/>
      <c r="H12" s="66"/>
      <c r="I12" s="66"/>
      <c r="J12" s="66"/>
      <c r="K12" s="66"/>
      <c r="L12" s="66"/>
      <c r="M12" s="66"/>
      <c r="N12" s="66"/>
      <c r="O12" s="66"/>
      <c r="P12" s="66"/>
      <c r="Q12" s="66"/>
      <c r="R12" s="66"/>
      <c r="S12" s="66"/>
      <c r="T12" s="66"/>
      <c r="U12" s="66"/>
    </row>
    <row r="13" spans="1:21">
      <c r="C13" s="503" t="s">
        <v>628</v>
      </c>
      <c r="D13" s="504"/>
      <c r="E13" s="504"/>
      <c r="F13" s="70"/>
      <c r="G13" s="66"/>
      <c r="H13" s="66"/>
      <c r="I13" s="66"/>
      <c r="J13" s="66"/>
      <c r="K13" s="66"/>
      <c r="L13" s="66"/>
      <c r="M13" s="66"/>
      <c r="N13" s="66"/>
      <c r="O13" s="66"/>
      <c r="P13" s="66"/>
      <c r="Q13" s="66"/>
      <c r="R13" s="66"/>
      <c r="S13" s="66"/>
      <c r="T13" s="66"/>
      <c r="U13" s="66"/>
    </row>
    <row r="14" spans="1:21">
      <c r="C14" s="368" t="s">
        <v>104</v>
      </c>
      <c r="D14" s="368"/>
      <c r="E14" s="368"/>
      <c r="F14" s="70"/>
      <c r="G14" s="67">
        <f t="shared" ref="G14:U14" si="0">SUM(G7:G13)</f>
        <v>0</v>
      </c>
      <c r="H14" s="67">
        <f t="shared" si="0"/>
        <v>0</v>
      </c>
      <c r="I14" s="67">
        <f t="shared" si="0"/>
        <v>0</v>
      </c>
      <c r="J14" s="67">
        <f t="shared" si="0"/>
        <v>0</v>
      </c>
      <c r="K14" s="67">
        <f t="shared" si="0"/>
        <v>0</v>
      </c>
      <c r="L14" s="67">
        <f t="shared" si="0"/>
        <v>0</v>
      </c>
      <c r="M14" s="67">
        <f t="shared" si="0"/>
        <v>0</v>
      </c>
      <c r="N14" s="67">
        <f t="shared" si="0"/>
        <v>0</v>
      </c>
      <c r="O14" s="67">
        <f t="shared" si="0"/>
        <v>0</v>
      </c>
      <c r="P14" s="67">
        <f t="shared" si="0"/>
        <v>0</v>
      </c>
      <c r="Q14" s="67">
        <f t="shared" si="0"/>
        <v>0</v>
      </c>
      <c r="R14" s="67">
        <f t="shared" si="0"/>
        <v>0</v>
      </c>
      <c r="S14" s="67">
        <f t="shared" si="0"/>
        <v>0</v>
      </c>
      <c r="T14" s="67">
        <f t="shared" si="0"/>
        <v>0</v>
      </c>
      <c r="U14" s="67">
        <f t="shared" si="0"/>
        <v>0</v>
      </c>
    </row>
    <row r="15" spans="1:21">
      <c r="C15" s="364" t="s">
        <v>105</v>
      </c>
      <c r="D15" s="364"/>
      <c r="E15" s="364"/>
      <c r="F15" s="70"/>
      <c r="G15" s="66"/>
      <c r="H15" s="66"/>
      <c r="I15" s="66"/>
      <c r="J15" s="66"/>
      <c r="K15" s="66"/>
      <c r="L15" s="66"/>
      <c r="M15" s="66"/>
      <c r="N15" s="66"/>
      <c r="O15" s="66"/>
      <c r="P15" s="66"/>
      <c r="Q15" s="66"/>
      <c r="R15" s="66"/>
      <c r="S15" s="66"/>
      <c r="T15" s="66"/>
      <c r="U15" s="66"/>
    </row>
    <row r="16" spans="1:21" ht="16.2">
      <c r="C16" s="364" t="s">
        <v>106</v>
      </c>
      <c r="D16" s="364"/>
      <c r="E16" s="65" t="s">
        <v>107</v>
      </c>
      <c r="F16" s="70"/>
      <c r="G16" s="66"/>
      <c r="H16" s="66"/>
      <c r="I16" s="66"/>
      <c r="J16" s="66"/>
      <c r="K16" s="66"/>
      <c r="L16" s="66"/>
      <c r="M16" s="66"/>
      <c r="N16" s="66"/>
      <c r="O16" s="66"/>
      <c r="P16" s="66"/>
      <c r="Q16" s="66"/>
      <c r="R16" s="66"/>
      <c r="S16" s="66"/>
      <c r="T16" s="66"/>
      <c r="U16" s="66"/>
    </row>
    <row r="17" spans="2:21" ht="32.4">
      <c r="C17" s="364"/>
      <c r="D17" s="364"/>
      <c r="E17" s="65" t="s">
        <v>108</v>
      </c>
      <c r="F17" s="70"/>
      <c r="G17" s="66"/>
      <c r="H17" s="66"/>
      <c r="I17" s="66"/>
      <c r="J17" s="66"/>
      <c r="K17" s="66"/>
      <c r="L17" s="66"/>
      <c r="M17" s="66"/>
      <c r="N17" s="66"/>
      <c r="O17" s="66"/>
      <c r="P17" s="66"/>
      <c r="Q17" s="66"/>
      <c r="R17" s="66"/>
      <c r="S17" s="66"/>
      <c r="T17" s="66"/>
      <c r="U17" s="66"/>
    </row>
    <row r="18" spans="2:21">
      <c r="C18" s="503" t="s">
        <v>629</v>
      </c>
      <c r="D18" s="504"/>
      <c r="E18" s="504"/>
      <c r="F18" s="70"/>
      <c r="G18" s="66"/>
      <c r="H18" s="66"/>
      <c r="I18" s="66"/>
      <c r="J18" s="66"/>
      <c r="K18" s="66"/>
      <c r="L18" s="66"/>
      <c r="M18" s="66"/>
      <c r="N18" s="66"/>
      <c r="O18" s="66"/>
      <c r="P18" s="66"/>
      <c r="Q18" s="66"/>
      <c r="R18" s="66"/>
      <c r="S18" s="66"/>
      <c r="T18" s="66"/>
      <c r="U18" s="66"/>
    </row>
    <row r="19" spans="2:21">
      <c r="C19" s="368" t="s">
        <v>109</v>
      </c>
      <c r="D19" s="368"/>
      <c r="E19" s="368"/>
      <c r="F19" s="70"/>
      <c r="G19" s="67">
        <f t="shared" ref="G19:U19" si="1">SUM(G15:G18)</f>
        <v>0</v>
      </c>
      <c r="H19" s="67">
        <f t="shared" si="1"/>
        <v>0</v>
      </c>
      <c r="I19" s="67">
        <f t="shared" si="1"/>
        <v>0</v>
      </c>
      <c r="J19" s="67">
        <f t="shared" si="1"/>
        <v>0</v>
      </c>
      <c r="K19" s="67">
        <f t="shared" si="1"/>
        <v>0</v>
      </c>
      <c r="L19" s="67">
        <f t="shared" si="1"/>
        <v>0</v>
      </c>
      <c r="M19" s="67">
        <f t="shared" si="1"/>
        <v>0</v>
      </c>
      <c r="N19" s="67">
        <f t="shared" si="1"/>
        <v>0</v>
      </c>
      <c r="O19" s="67">
        <f t="shared" si="1"/>
        <v>0</v>
      </c>
      <c r="P19" s="67">
        <f t="shared" si="1"/>
        <v>0</v>
      </c>
      <c r="Q19" s="67">
        <f t="shared" si="1"/>
        <v>0</v>
      </c>
      <c r="R19" s="67">
        <f t="shared" si="1"/>
        <v>0</v>
      </c>
      <c r="S19" s="67">
        <f t="shared" si="1"/>
        <v>0</v>
      </c>
      <c r="T19" s="67">
        <f t="shared" si="1"/>
        <v>0</v>
      </c>
      <c r="U19" s="67">
        <f t="shared" si="1"/>
        <v>0</v>
      </c>
    </row>
    <row r="20" spans="2:21" ht="15" customHeight="1">
      <c r="C20" s="364" t="s">
        <v>110</v>
      </c>
      <c r="D20" s="364"/>
      <c r="E20" s="364"/>
      <c r="F20" s="70"/>
      <c r="G20" s="66"/>
      <c r="H20" s="66"/>
      <c r="I20" s="66"/>
      <c r="J20" s="66"/>
      <c r="K20" s="66"/>
      <c r="L20" s="66"/>
      <c r="M20" s="66"/>
      <c r="N20" s="66"/>
      <c r="O20" s="66"/>
      <c r="P20" s="66"/>
      <c r="Q20" s="66"/>
      <c r="R20" s="66"/>
      <c r="S20" s="66"/>
      <c r="T20" s="66"/>
      <c r="U20" s="66"/>
    </row>
    <row r="21" spans="2:21" ht="16.2">
      <c r="C21" s="366" t="s">
        <v>111</v>
      </c>
      <c r="D21" s="367"/>
      <c r="E21" s="65" t="s">
        <v>112</v>
      </c>
      <c r="F21" s="70"/>
      <c r="G21" s="66"/>
      <c r="H21" s="66"/>
      <c r="I21" s="66"/>
      <c r="J21" s="66"/>
      <c r="K21" s="66"/>
      <c r="L21" s="66"/>
      <c r="M21" s="66"/>
      <c r="N21" s="66"/>
      <c r="O21" s="66"/>
      <c r="P21" s="66"/>
      <c r="Q21" s="66"/>
      <c r="R21" s="66"/>
      <c r="S21" s="66"/>
      <c r="T21" s="66"/>
      <c r="U21" s="66"/>
    </row>
    <row r="22" spans="2:21">
      <c r="C22" s="364" t="s">
        <v>113</v>
      </c>
      <c r="D22" s="364"/>
      <c r="E22" s="364"/>
      <c r="F22" s="70"/>
      <c r="G22" s="66"/>
      <c r="H22" s="66"/>
      <c r="I22" s="66"/>
      <c r="J22" s="66"/>
      <c r="K22" s="66"/>
      <c r="L22" s="66"/>
      <c r="M22" s="66"/>
      <c r="N22" s="66"/>
      <c r="O22" s="66"/>
      <c r="P22" s="66"/>
      <c r="Q22" s="66"/>
      <c r="R22" s="66"/>
      <c r="S22" s="66"/>
      <c r="T22" s="66"/>
      <c r="U22" s="66"/>
    </row>
    <row r="23" spans="2:21">
      <c r="C23" s="368" t="s">
        <v>114</v>
      </c>
      <c r="D23" s="368"/>
      <c r="E23" s="368"/>
      <c r="F23" s="70"/>
      <c r="G23" s="67">
        <f t="shared" ref="G23:U23" si="2">SUM(G20:G22)</f>
        <v>0</v>
      </c>
      <c r="H23" s="67">
        <f t="shared" si="2"/>
        <v>0</v>
      </c>
      <c r="I23" s="67">
        <f t="shared" si="2"/>
        <v>0</v>
      </c>
      <c r="J23" s="67">
        <f t="shared" si="2"/>
        <v>0</v>
      </c>
      <c r="K23" s="67">
        <f t="shared" si="2"/>
        <v>0</v>
      </c>
      <c r="L23" s="67">
        <f t="shared" si="2"/>
        <v>0</v>
      </c>
      <c r="M23" s="67">
        <f t="shared" si="2"/>
        <v>0</v>
      </c>
      <c r="N23" s="67">
        <f t="shared" si="2"/>
        <v>0</v>
      </c>
      <c r="O23" s="67">
        <f t="shared" si="2"/>
        <v>0</v>
      </c>
      <c r="P23" s="67">
        <f t="shared" si="2"/>
        <v>0</v>
      </c>
      <c r="Q23" s="67">
        <f t="shared" si="2"/>
        <v>0</v>
      </c>
      <c r="R23" s="67">
        <f t="shared" si="2"/>
        <v>0</v>
      </c>
      <c r="S23" s="67">
        <f t="shared" si="2"/>
        <v>0</v>
      </c>
      <c r="T23" s="67">
        <f t="shared" si="2"/>
        <v>0</v>
      </c>
      <c r="U23" s="67">
        <f t="shared" si="2"/>
        <v>0</v>
      </c>
    </row>
    <row r="24" spans="2:21">
      <c r="C24" s="364" t="s">
        <v>269</v>
      </c>
      <c r="D24" s="364"/>
      <c r="E24" s="364"/>
      <c r="F24" s="70"/>
      <c r="G24" s="66"/>
      <c r="H24" s="66"/>
      <c r="I24" s="66"/>
      <c r="J24" s="66"/>
      <c r="K24" s="66"/>
      <c r="L24" s="66"/>
      <c r="M24" s="66"/>
      <c r="N24" s="66"/>
      <c r="O24" s="66"/>
      <c r="P24" s="66"/>
      <c r="Q24" s="66"/>
      <c r="R24" s="66"/>
      <c r="S24" s="66"/>
      <c r="T24" s="66"/>
      <c r="U24" s="66"/>
    </row>
    <row r="25" spans="2:21">
      <c r="C25" s="368" t="s">
        <v>115</v>
      </c>
      <c r="D25" s="368"/>
      <c r="E25" s="368"/>
      <c r="F25" s="70"/>
      <c r="G25" s="67">
        <f>G14+G19+G23+G24</f>
        <v>0</v>
      </c>
      <c r="H25" s="67">
        <f t="shared" ref="H25:U25" si="3">H14+H19+H23+H24</f>
        <v>0</v>
      </c>
      <c r="I25" s="67">
        <f t="shared" si="3"/>
        <v>0</v>
      </c>
      <c r="J25" s="67">
        <f t="shared" si="3"/>
        <v>0</v>
      </c>
      <c r="K25" s="67">
        <f t="shared" si="3"/>
        <v>0</v>
      </c>
      <c r="L25" s="67">
        <f t="shared" si="3"/>
        <v>0</v>
      </c>
      <c r="M25" s="67">
        <f t="shared" si="3"/>
        <v>0</v>
      </c>
      <c r="N25" s="67">
        <f t="shared" si="3"/>
        <v>0</v>
      </c>
      <c r="O25" s="67">
        <f t="shared" si="3"/>
        <v>0</v>
      </c>
      <c r="P25" s="67">
        <f t="shared" si="3"/>
        <v>0</v>
      </c>
      <c r="Q25" s="67">
        <f t="shared" si="3"/>
        <v>0</v>
      </c>
      <c r="R25" s="67">
        <f t="shared" si="3"/>
        <v>0</v>
      </c>
      <c r="S25" s="67">
        <f t="shared" si="3"/>
        <v>0</v>
      </c>
      <c r="T25" s="67">
        <f t="shared" si="3"/>
        <v>0</v>
      </c>
      <c r="U25" s="67">
        <f t="shared" si="3"/>
        <v>0</v>
      </c>
    </row>
    <row r="26" spans="2:21" ht="16.2">
      <c r="C26" s="368" t="s">
        <v>116</v>
      </c>
      <c r="D26" s="368"/>
      <c r="E26" s="159" t="s">
        <v>270</v>
      </c>
      <c r="F26" s="70"/>
      <c r="G26" s="66"/>
      <c r="H26" s="66"/>
      <c r="I26" s="66"/>
      <c r="J26" s="66"/>
      <c r="K26" s="66"/>
      <c r="L26" s="66"/>
      <c r="M26" s="66"/>
      <c r="N26" s="66"/>
      <c r="O26" s="66"/>
      <c r="P26" s="66"/>
      <c r="Q26" s="66"/>
      <c r="R26" s="66"/>
      <c r="S26" s="66"/>
      <c r="T26" s="66"/>
      <c r="U26" s="66"/>
    </row>
    <row r="27" spans="2:21" ht="32.4">
      <c r="C27" s="368"/>
      <c r="D27" s="368"/>
      <c r="E27" s="159" t="s">
        <v>271</v>
      </c>
      <c r="F27" s="70"/>
      <c r="G27" s="66"/>
      <c r="H27" s="66"/>
      <c r="I27" s="66"/>
      <c r="J27" s="66"/>
      <c r="K27" s="66"/>
      <c r="L27" s="66"/>
      <c r="M27" s="66"/>
      <c r="N27" s="66"/>
      <c r="O27" s="66"/>
      <c r="P27" s="66"/>
      <c r="Q27" s="66"/>
      <c r="R27" s="66"/>
      <c r="S27" s="66"/>
      <c r="T27" s="66"/>
      <c r="U27" s="66"/>
    </row>
    <row r="28" spans="2:21" ht="16.2">
      <c r="C28" s="368"/>
      <c r="D28" s="368"/>
      <c r="E28" s="502" t="s">
        <v>134</v>
      </c>
      <c r="F28" s="70"/>
      <c r="G28" s="66"/>
      <c r="H28" s="66"/>
      <c r="I28" s="66"/>
      <c r="J28" s="66"/>
      <c r="K28" s="66"/>
      <c r="L28" s="66"/>
      <c r="M28" s="66"/>
      <c r="N28" s="66"/>
      <c r="O28" s="66"/>
      <c r="P28" s="66"/>
      <c r="Q28" s="66"/>
      <c r="R28" s="66"/>
      <c r="S28" s="66"/>
      <c r="T28" s="66"/>
      <c r="U28" s="66"/>
    </row>
    <row r="29" spans="2:21" ht="32.4">
      <c r="C29" s="368"/>
      <c r="D29" s="368"/>
      <c r="E29" s="505" t="s">
        <v>630</v>
      </c>
      <c r="F29" s="70"/>
      <c r="G29" s="66"/>
      <c r="H29" s="66"/>
      <c r="I29" s="66"/>
      <c r="J29" s="66"/>
      <c r="K29" s="66"/>
      <c r="L29" s="66"/>
      <c r="M29" s="66"/>
      <c r="N29" s="66"/>
      <c r="O29" s="66"/>
      <c r="P29" s="66"/>
      <c r="Q29" s="66"/>
      <c r="R29" s="66"/>
      <c r="S29" s="66"/>
      <c r="T29" s="66"/>
      <c r="U29" s="66"/>
    </row>
    <row r="30" spans="2:21">
      <c r="C30" s="368" t="s">
        <v>117</v>
      </c>
      <c r="D30" s="368"/>
      <c r="E30" s="368"/>
      <c r="F30" s="70"/>
      <c r="G30" s="67">
        <f>SUM(G25:G29)</f>
        <v>0</v>
      </c>
      <c r="H30" s="67">
        <f t="shared" ref="H30:U30" si="4">SUM(H25:H29)</f>
        <v>0</v>
      </c>
      <c r="I30" s="67">
        <f t="shared" si="4"/>
        <v>0</v>
      </c>
      <c r="J30" s="67">
        <f t="shared" si="4"/>
        <v>0</v>
      </c>
      <c r="K30" s="67">
        <f t="shared" si="4"/>
        <v>0</v>
      </c>
      <c r="L30" s="67">
        <f t="shared" si="4"/>
        <v>0</v>
      </c>
      <c r="M30" s="67">
        <f t="shared" si="4"/>
        <v>0</v>
      </c>
      <c r="N30" s="67">
        <f t="shared" si="4"/>
        <v>0</v>
      </c>
      <c r="O30" s="67">
        <f t="shared" si="4"/>
        <v>0</v>
      </c>
      <c r="P30" s="67">
        <f t="shared" si="4"/>
        <v>0</v>
      </c>
      <c r="Q30" s="67">
        <f t="shared" si="4"/>
        <v>0</v>
      </c>
      <c r="R30" s="67">
        <f t="shared" si="4"/>
        <v>0</v>
      </c>
      <c r="S30" s="67">
        <f t="shared" si="4"/>
        <v>0</v>
      </c>
      <c r="T30" s="67">
        <f t="shared" si="4"/>
        <v>0</v>
      </c>
      <c r="U30" s="67">
        <f t="shared" si="4"/>
        <v>0</v>
      </c>
    </row>
    <row r="31" spans="2:21" ht="16.2">
      <c r="B31" s="61" t="s">
        <v>118</v>
      </c>
      <c r="C31" s="56" t="s">
        <v>119</v>
      </c>
      <c r="D31" s="56"/>
      <c r="E31" s="69"/>
    </row>
    <row r="32" spans="2:21" ht="16.2">
      <c r="C32" s="369"/>
      <c r="D32" s="370"/>
      <c r="E32" s="371"/>
      <c r="F32" s="63" t="s">
        <v>83</v>
      </c>
      <c r="G32" s="63" t="s">
        <v>84</v>
      </c>
      <c r="H32" s="63" t="s">
        <v>85</v>
      </c>
      <c r="I32" s="63" t="s">
        <v>86</v>
      </c>
      <c r="J32" s="63" t="s">
        <v>87</v>
      </c>
      <c r="K32" s="64" t="s">
        <v>88</v>
      </c>
      <c r="L32" s="64" t="s">
        <v>89</v>
      </c>
      <c r="M32" s="64" t="s">
        <v>90</v>
      </c>
      <c r="N32" s="64" t="s">
        <v>91</v>
      </c>
      <c r="O32" s="64" t="s">
        <v>92</v>
      </c>
      <c r="P32" s="64" t="s">
        <v>93</v>
      </c>
      <c r="Q32" s="64" t="s">
        <v>94</v>
      </c>
      <c r="R32" s="64" t="s">
        <v>95</v>
      </c>
      <c r="S32" s="64" t="s">
        <v>96</v>
      </c>
      <c r="T32" s="64" t="s">
        <v>97</v>
      </c>
      <c r="U32" s="64" t="s">
        <v>98</v>
      </c>
    </row>
    <row r="33" spans="2:21">
      <c r="C33" s="364" t="s">
        <v>120</v>
      </c>
      <c r="D33" s="364"/>
      <c r="E33" s="364"/>
      <c r="F33" s="70"/>
      <c r="G33" s="66"/>
      <c r="H33" s="66"/>
      <c r="I33" s="66"/>
      <c r="J33" s="66"/>
      <c r="K33" s="66"/>
      <c r="L33" s="66"/>
      <c r="M33" s="66"/>
      <c r="N33" s="66"/>
      <c r="O33" s="66"/>
      <c r="P33" s="66"/>
      <c r="Q33" s="66"/>
      <c r="R33" s="66"/>
      <c r="S33" s="66"/>
      <c r="T33" s="66"/>
      <c r="U33" s="66"/>
    </row>
    <row r="34" spans="2:21" ht="16.5" customHeight="1">
      <c r="C34" s="373" t="s">
        <v>121</v>
      </c>
      <c r="D34" s="374"/>
      <c r="E34" s="68" t="s">
        <v>122</v>
      </c>
      <c r="F34" s="70"/>
      <c r="G34" s="66"/>
      <c r="H34" s="66"/>
      <c r="I34" s="66"/>
      <c r="J34" s="66"/>
      <c r="K34" s="66"/>
      <c r="L34" s="66"/>
      <c r="M34" s="66"/>
      <c r="N34" s="66"/>
      <c r="O34" s="66"/>
      <c r="P34" s="66"/>
      <c r="Q34" s="66"/>
      <c r="R34" s="66"/>
      <c r="S34" s="66"/>
      <c r="T34" s="66"/>
      <c r="U34" s="66"/>
    </row>
    <row r="35" spans="2:21" ht="16.2">
      <c r="C35" s="375"/>
      <c r="D35" s="376"/>
      <c r="E35" s="68" t="s">
        <v>123</v>
      </c>
      <c r="F35" s="70"/>
      <c r="G35" s="66"/>
      <c r="H35" s="66"/>
      <c r="I35" s="66"/>
      <c r="J35" s="66"/>
      <c r="K35" s="66"/>
      <c r="L35" s="66"/>
      <c r="M35" s="66"/>
      <c r="N35" s="66"/>
      <c r="O35" s="66"/>
      <c r="P35" s="66"/>
      <c r="Q35" s="66"/>
      <c r="R35" s="66"/>
      <c r="S35" s="66"/>
      <c r="T35" s="66"/>
      <c r="U35" s="66"/>
    </row>
    <row r="36" spans="2:21" ht="16.2">
      <c r="C36" s="375"/>
      <c r="D36" s="376"/>
      <c r="E36" s="68" t="s">
        <v>124</v>
      </c>
      <c r="F36" s="70"/>
      <c r="G36" s="66"/>
      <c r="H36" s="66"/>
      <c r="I36" s="66"/>
      <c r="J36" s="66"/>
      <c r="K36" s="66"/>
      <c r="L36" s="66"/>
      <c r="M36" s="66"/>
      <c r="N36" s="66"/>
      <c r="O36" s="66"/>
      <c r="P36" s="66"/>
      <c r="Q36" s="66"/>
      <c r="R36" s="66"/>
      <c r="S36" s="66"/>
      <c r="T36" s="66"/>
      <c r="U36" s="66"/>
    </row>
    <row r="37" spans="2:21" ht="39.6" customHeight="1">
      <c r="C37" s="377"/>
      <c r="D37" s="378"/>
      <c r="E37" s="160" t="s">
        <v>272</v>
      </c>
      <c r="F37" s="70"/>
      <c r="G37" s="66"/>
      <c r="H37" s="66"/>
      <c r="I37" s="66"/>
      <c r="J37" s="66"/>
      <c r="K37" s="66"/>
      <c r="L37" s="66"/>
      <c r="M37" s="66"/>
      <c r="N37" s="66"/>
      <c r="O37" s="66"/>
      <c r="P37" s="66"/>
      <c r="Q37" s="66"/>
      <c r="R37" s="66"/>
      <c r="S37" s="66"/>
      <c r="T37" s="66"/>
      <c r="U37" s="66"/>
    </row>
    <row r="38" spans="2:21" ht="15.75" customHeight="1">
      <c r="C38" s="366" t="s">
        <v>353</v>
      </c>
      <c r="D38" s="379"/>
      <c r="E38" s="367"/>
      <c r="F38" s="66"/>
      <c r="G38" s="67">
        <f>G33+G34-SUM(G35:G36)+G37</f>
        <v>0</v>
      </c>
      <c r="H38" s="67">
        <f t="shared" ref="H38:U38" si="5">H33+H34-SUM(H35:H36)+H37</f>
        <v>0</v>
      </c>
      <c r="I38" s="67">
        <f t="shared" si="5"/>
        <v>0</v>
      </c>
      <c r="J38" s="67">
        <f t="shared" si="5"/>
        <v>0</v>
      </c>
      <c r="K38" s="67">
        <f t="shared" si="5"/>
        <v>0</v>
      </c>
      <c r="L38" s="67">
        <f t="shared" si="5"/>
        <v>0</v>
      </c>
      <c r="M38" s="67">
        <f t="shared" si="5"/>
        <v>0</v>
      </c>
      <c r="N38" s="67">
        <f t="shared" si="5"/>
        <v>0</v>
      </c>
      <c r="O38" s="67">
        <f t="shared" si="5"/>
        <v>0</v>
      </c>
      <c r="P38" s="67">
        <f t="shared" si="5"/>
        <v>0</v>
      </c>
      <c r="Q38" s="67">
        <f t="shared" si="5"/>
        <v>0</v>
      </c>
      <c r="R38" s="67">
        <f t="shared" si="5"/>
        <v>0</v>
      </c>
      <c r="S38" s="67">
        <f t="shared" si="5"/>
        <v>0</v>
      </c>
      <c r="T38" s="67">
        <f t="shared" si="5"/>
        <v>0</v>
      </c>
      <c r="U38" s="67">
        <f t="shared" si="5"/>
        <v>0</v>
      </c>
    </row>
    <row r="39" spans="2:21" ht="16.2">
      <c r="B39" s="61" t="s">
        <v>125</v>
      </c>
      <c r="C39" s="56" t="s">
        <v>126</v>
      </c>
      <c r="D39" s="56"/>
    </row>
    <row r="40" spans="2:21" ht="16.2">
      <c r="B40" s="71"/>
      <c r="C40" s="365"/>
      <c r="D40" s="365"/>
      <c r="E40" s="365"/>
      <c r="F40" s="63" t="s">
        <v>83</v>
      </c>
      <c r="G40" s="63" t="s">
        <v>84</v>
      </c>
      <c r="H40" s="63" t="s">
        <v>85</v>
      </c>
      <c r="I40" s="63" t="s">
        <v>86</v>
      </c>
      <c r="J40" s="63" t="s">
        <v>87</v>
      </c>
      <c r="K40" s="64" t="s">
        <v>88</v>
      </c>
      <c r="L40" s="64" t="s">
        <v>89</v>
      </c>
      <c r="M40" s="64" t="s">
        <v>90</v>
      </c>
      <c r="N40" s="64" t="s">
        <v>91</v>
      </c>
      <c r="O40" s="64" t="s">
        <v>92</v>
      </c>
      <c r="P40" s="64" t="s">
        <v>93</v>
      </c>
      <c r="Q40" s="64" t="s">
        <v>94</v>
      </c>
      <c r="R40" s="64" t="s">
        <v>95</v>
      </c>
      <c r="S40" s="64" t="s">
        <v>96</v>
      </c>
      <c r="T40" s="64" t="s">
        <v>97</v>
      </c>
      <c r="U40" s="64" t="s">
        <v>98</v>
      </c>
    </row>
    <row r="41" spans="2:21">
      <c r="C41" s="364" t="s">
        <v>127</v>
      </c>
      <c r="D41" s="364"/>
      <c r="E41" s="364"/>
      <c r="F41" s="70"/>
      <c r="G41" s="67">
        <f>F53</f>
        <v>0</v>
      </c>
      <c r="H41" s="66"/>
      <c r="I41" s="66"/>
      <c r="J41" s="66"/>
      <c r="K41" s="66"/>
      <c r="L41" s="66"/>
      <c r="M41" s="66"/>
      <c r="N41" s="66"/>
      <c r="O41" s="66"/>
      <c r="P41" s="66"/>
      <c r="Q41" s="66"/>
      <c r="R41" s="66"/>
      <c r="S41" s="66"/>
      <c r="T41" s="66"/>
      <c r="U41" s="66"/>
    </row>
    <row r="42" spans="2:21" ht="16.5" customHeight="1">
      <c r="C42" s="468" t="s">
        <v>128</v>
      </c>
      <c r="D42" s="364" t="s">
        <v>129</v>
      </c>
      <c r="E42" s="65" t="s">
        <v>130</v>
      </c>
      <c r="F42" s="70"/>
      <c r="G42" s="66"/>
      <c r="H42" s="66"/>
      <c r="I42" s="66"/>
      <c r="J42" s="66"/>
      <c r="K42" s="66"/>
      <c r="L42" s="66"/>
      <c r="M42" s="66"/>
      <c r="N42" s="66"/>
      <c r="O42" s="66"/>
      <c r="P42" s="66"/>
      <c r="Q42" s="66"/>
      <c r="R42" s="66"/>
      <c r="S42" s="66"/>
      <c r="T42" s="66"/>
      <c r="U42" s="66"/>
    </row>
    <row r="43" spans="2:21" ht="16.2">
      <c r="C43" s="469"/>
      <c r="D43" s="364"/>
      <c r="E43" s="65" t="s">
        <v>131</v>
      </c>
      <c r="F43" s="70"/>
      <c r="G43" s="66"/>
      <c r="H43" s="66"/>
      <c r="I43" s="66"/>
      <c r="J43" s="66"/>
      <c r="K43" s="66"/>
      <c r="L43" s="66"/>
      <c r="M43" s="66"/>
      <c r="N43" s="66"/>
      <c r="O43" s="66"/>
      <c r="P43" s="66"/>
      <c r="Q43" s="66"/>
      <c r="R43" s="66"/>
      <c r="S43" s="66"/>
      <c r="T43" s="66"/>
      <c r="U43" s="66"/>
    </row>
    <row r="44" spans="2:21" ht="16.5" customHeight="1">
      <c r="C44" s="469"/>
      <c r="D44" s="381" t="s">
        <v>132</v>
      </c>
      <c r="E44" s="65" t="s">
        <v>122</v>
      </c>
      <c r="F44" s="70"/>
      <c r="G44" s="66"/>
      <c r="H44" s="66"/>
      <c r="I44" s="66"/>
      <c r="J44" s="66"/>
      <c r="K44" s="66"/>
      <c r="L44" s="66"/>
      <c r="M44" s="66"/>
      <c r="N44" s="66"/>
      <c r="O44" s="66"/>
      <c r="P44" s="66"/>
      <c r="Q44" s="66"/>
      <c r="R44" s="66"/>
      <c r="S44" s="66"/>
      <c r="T44" s="66"/>
      <c r="U44" s="66"/>
    </row>
    <row r="45" spans="2:21" ht="16.2">
      <c r="C45" s="469"/>
      <c r="D45" s="382"/>
      <c r="E45" s="65" t="s">
        <v>123</v>
      </c>
      <c r="F45" s="70"/>
      <c r="G45" s="66"/>
      <c r="H45" s="66"/>
      <c r="I45" s="66"/>
      <c r="J45" s="66"/>
      <c r="K45" s="66"/>
      <c r="L45" s="66"/>
      <c r="M45" s="66"/>
      <c r="N45" s="66"/>
      <c r="O45" s="66"/>
      <c r="P45" s="66"/>
      <c r="Q45" s="66"/>
      <c r="R45" s="66"/>
      <c r="S45" s="66"/>
      <c r="T45" s="66"/>
      <c r="U45" s="66"/>
    </row>
    <row r="46" spans="2:21" ht="16.2">
      <c r="C46" s="469"/>
      <c r="D46" s="382"/>
      <c r="E46" s="65" t="s">
        <v>124</v>
      </c>
      <c r="F46" s="70"/>
      <c r="G46" s="66"/>
      <c r="H46" s="66"/>
      <c r="I46" s="66"/>
      <c r="J46" s="66"/>
      <c r="K46" s="66"/>
      <c r="L46" s="66"/>
      <c r="M46" s="66"/>
      <c r="N46" s="66"/>
      <c r="O46" s="66"/>
      <c r="P46" s="66"/>
      <c r="Q46" s="66"/>
      <c r="R46" s="66"/>
      <c r="S46" s="66"/>
      <c r="T46" s="66"/>
      <c r="U46" s="66"/>
    </row>
    <row r="47" spans="2:21" ht="32.4">
      <c r="C47" s="469"/>
      <c r="D47" s="383"/>
      <c r="E47" s="160" t="s">
        <v>272</v>
      </c>
      <c r="F47" s="70"/>
      <c r="G47" s="66"/>
      <c r="H47" s="66"/>
      <c r="I47" s="66"/>
      <c r="J47" s="66"/>
      <c r="K47" s="66"/>
      <c r="L47" s="66"/>
      <c r="M47" s="66"/>
      <c r="N47" s="66"/>
      <c r="O47" s="66"/>
      <c r="P47" s="66"/>
      <c r="Q47" s="66"/>
      <c r="R47" s="66"/>
      <c r="S47" s="66"/>
      <c r="T47" s="66"/>
      <c r="U47" s="66"/>
    </row>
    <row r="48" spans="2:21" ht="20.25" customHeight="1">
      <c r="C48" s="469"/>
      <c r="D48" s="381" t="s">
        <v>133</v>
      </c>
      <c r="E48" s="159" t="s">
        <v>270</v>
      </c>
      <c r="F48" s="70"/>
      <c r="G48" s="66"/>
      <c r="H48" s="66"/>
      <c r="I48" s="66"/>
      <c r="J48" s="66"/>
      <c r="K48" s="66"/>
      <c r="L48" s="66"/>
      <c r="M48" s="66"/>
      <c r="N48" s="66"/>
      <c r="O48" s="66"/>
      <c r="P48" s="66"/>
      <c r="Q48" s="66"/>
      <c r="R48" s="66"/>
      <c r="S48" s="66"/>
      <c r="T48" s="66"/>
      <c r="U48" s="66"/>
    </row>
    <row r="49" spans="2:21" ht="32.4">
      <c r="C49" s="469"/>
      <c r="D49" s="382"/>
      <c r="E49" s="159" t="s">
        <v>272</v>
      </c>
      <c r="F49" s="70"/>
      <c r="G49" s="67">
        <f>-G47</f>
        <v>0</v>
      </c>
      <c r="H49" s="67">
        <f t="shared" ref="H49:U49" si="6">-H47</f>
        <v>0</v>
      </c>
      <c r="I49" s="67">
        <f t="shared" si="6"/>
        <v>0</v>
      </c>
      <c r="J49" s="67">
        <f t="shared" si="6"/>
        <v>0</v>
      </c>
      <c r="K49" s="67">
        <f t="shared" si="6"/>
        <v>0</v>
      </c>
      <c r="L49" s="67">
        <f t="shared" si="6"/>
        <v>0</v>
      </c>
      <c r="M49" s="67">
        <f t="shared" si="6"/>
        <v>0</v>
      </c>
      <c r="N49" s="67">
        <f t="shared" si="6"/>
        <v>0</v>
      </c>
      <c r="O49" s="67">
        <f t="shared" si="6"/>
        <v>0</v>
      </c>
      <c r="P49" s="67">
        <f t="shared" si="6"/>
        <v>0</v>
      </c>
      <c r="Q49" s="67">
        <f t="shared" si="6"/>
        <v>0</v>
      </c>
      <c r="R49" s="67">
        <f t="shared" si="6"/>
        <v>0</v>
      </c>
      <c r="S49" s="67">
        <f t="shared" si="6"/>
        <v>0</v>
      </c>
      <c r="T49" s="67">
        <f t="shared" si="6"/>
        <v>0</v>
      </c>
      <c r="U49" s="67">
        <f t="shared" si="6"/>
        <v>0</v>
      </c>
    </row>
    <row r="50" spans="2:21" ht="32.4">
      <c r="C50" s="469"/>
      <c r="D50" s="382"/>
      <c r="E50" s="160" t="s">
        <v>271</v>
      </c>
      <c r="F50" s="70"/>
      <c r="G50" s="66"/>
      <c r="H50" s="66"/>
      <c r="I50" s="66"/>
      <c r="J50" s="66"/>
      <c r="K50" s="66"/>
      <c r="L50" s="66"/>
      <c r="M50" s="66"/>
      <c r="N50" s="66"/>
      <c r="O50" s="66"/>
      <c r="P50" s="66"/>
      <c r="Q50" s="66"/>
      <c r="R50" s="66"/>
      <c r="S50" s="66"/>
      <c r="T50" s="66"/>
      <c r="U50" s="66"/>
    </row>
    <row r="51" spans="2:21" ht="21.75" customHeight="1">
      <c r="C51" s="469"/>
      <c r="D51" s="382"/>
      <c r="E51" s="65" t="s">
        <v>134</v>
      </c>
      <c r="F51" s="70"/>
      <c r="G51" s="66"/>
      <c r="H51" s="66"/>
      <c r="I51" s="66"/>
      <c r="J51" s="66"/>
      <c r="K51" s="66"/>
      <c r="L51" s="66"/>
      <c r="M51" s="66"/>
      <c r="N51" s="66"/>
      <c r="O51" s="66"/>
      <c r="P51" s="66"/>
      <c r="Q51" s="66"/>
      <c r="R51" s="66"/>
      <c r="S51" s="66"/>
      <c r="T51" s="66"/>
      <c r="U51" s="66"/>
    </row>
    <row r="52" spans="2:21" ht="32.4">
      <c r="C52" s="500"/>
      <c r="D52" s="494"/>
      <c r="E52" s="505" t="s">
        <v>630</v>
      </c>
      <c r="F52" s="70"/>
      <c r="G52" s="66"/>
      <c r="H52" s="66"/>
      <c r="I52" s="66"/>
      <c r="J52" s="66"/>
      <c r="K52" s="66"/>
      <c r="L52" s="66"/>
      <c r="M52" s="66"/>
      <c r="N52" s="66"/>
      <c r="O52" s="66"/>
      <c r="P52" s="66"/>
      <c r="Q52" s="66"/>
      <c r="R52" s="66"/>
      <c r="S52" s="66"/>
      <c r="T52" s="66"/>
      <c r="U52" s="66"/>
    </row>
    <row r="53" spans="2:21">
      <c r="C53" s="364" t="s">
        <v>354</v>
      </c>
      <c r="D53" s="364"/>
      <c r="E53" s="364"/>
      <c r="F53" s="66"/>
      <c r="G53" s="67">
        <f>SUM(G41:G43)+(G44-SUM(G45:G46)+G47)+SUM(G48:G52)</f>
        <v>0</v>
      </c>
      <c r="H53" s="67">
        <f t="shared" ref="H53:U53" si="7">SUM(H41:H43)+(H44-SUM(H45:H46)+H47)+SUM(H48:H52)</f>
        <v>0</v>
      </c>
      <c r="I53" s="67">
        <f t="shared" si="7"/>
        <v>0</v>
      </c>
      <c r="J53" s="67">
        <f t="shared" si="7"/>
        <v>0</v>
      </c>
      <c r="K53" s="67">
        <f t="shared" si="7"/>
        <v>0</v>
      </c>
      <c r="L53" s="67">
        <f t="shared" si="7"/>
        <v>0</v>
      </c>
      <c r="M53" s="67">
        <f t="shared" si="7"/>
        <v>0</v>
      </c>
      <c r="N53" s="67">
        <f t="shared" si="7"/>
        <v>0</v>
      </c>
      <c r="O53" s="67">
        <f t="shared" si="7"/>
        <v>0</v>
      </c>
      <c r="P53" s="67">
        <f t="shared" si="7"/>
        <v>0</v>
      </c>
      <c r="Q53" s="67">
        <f t="shared" si="7"/>
        <v>0</v>
      </c>
      <c r="R53" s="67">
        <f t="shared" si="7"/>
        <v>0</v>
      </c>
      <c r="S53" s="67">
        <f t="shared" si="7"/>
        <v>0</v>
      </c>
      <c r="T53" s="67">
        <f t="shared" si="7"/>
        <v>0</v>
      </c>
      <c r="U53" s="67">
        <f t="shared" si="7"/>
        <v>0</v>
      </c>
    </row>
    <row r="54" spans="2:21" ht="16.2">
      <c r="B54" s="61" t="s">
        <v>135</v>
      </c>
      <c r="C54" s="56" t="s">
        <v>136</v>
      </c>
      <c r="D54" s="56"/>
      <c r="E54" s="56"/>
    </row>
    <row r="55" spans="2:21" ht="20.25" customHeight="1">
      <c r="C55" s="365"/>
      <c r="D55" s="365"/>
      <c r="E55" s="365"/>
      <c r="F55" s="63" t="s">
        <v>83</v>
      </c>
      <c r="G55" s="63" t="s">
        <v>84</v>
      </c>
      <c r="H55" s="63" t="s">
        <v>85</v>
      </c>
      <c r="I55" s="63" t="s">
        <v>86</v>
      </c>
      <c r="J55" s="63" t="s">
        <v>87</v>
      </c>
      <c r="K55" s="64" t="s">
        <v>88</v>
      </c>
      <c r="L55" s="64" t="s">
        <v>89</v>
      </c>
      <c r="M55" s="64" t="s">
        <v>90</v>
      </c>
      <c r="N55" s="64" t="s">
        <v>91</v>
      </c>
      <c r="O55" s="64" t="s">
        <v>92</v>
      </c>
      <c r="P55" s="64" t="s">
        <v>93</v>
      </c>
      <c r="Q55" s="64" t="s">
        <v>94</v>
      </c>
      <c r="R55" s="64" t="s">
        <v>95</v>
      </c>
      <c r="S55" s="64" t="s">
        <v>96</v>
      </c>
      <c r="T55" s="64" t="s">
        <v>97</v>
      </c>
      <c r="U55" s="64" t="s">
        <v>98</v>
      </c>
    </row>
    <row r="56" spans="2:21" ht="16.2">
      <c r="C56" s="372" t="s">
        <v>137</v>
      </c>
      <c r="D56" s="372"/>
      <c r="E56" s="372"/>
      <c r="F56" s="70"/>
      <c r="G56" s="67">
        <f>F67</f>
        <v>0</v>
      </c>
      <c r="H56" s="66"/>
      <c r="I56" s="66"/>
      <c r="J56" s="66"/>
      <c r="K56" s="66"/>
      <c r="L56" s="66"/>
      <c r="M56" s="66"/>
      <c r="N56" s="66"/>
      <c r="O56" s="66"/>
      <c r="P56" s="66"/>
      <c r="Q56" s="66"/>
      <c r="R56" s="66"/>
      <c r="S56" s="66"/>
      <c r="T56" s="66"/>
      <c r="U56" s="66"/>
    </row>
    <row r="57" spans="2:21" ht="16.5" customHeight="1">
      <c r="C57" s="373" t="s">
        <v>138</v>
      </c>
      <c r="D57" s="374"/>
      <c r="E57" s="73" t="s">
        <v>139</v>
      </c>
      <c r="F57" s="70"/>
      <c r="G57" s="66"/>
      <c r="H57" s="66"/>
      <c r="I57" s="66"/>
      <c r="J57" s="66"/>
      <c r="K57" s="66"/>
      <c r="L57" s="66"/>
      <c r="M57" s="66"/>
      <c r="N57" s="66"/>
      <c r="O57" s="66"/>
      <c r="P57" s="66"/>
      <c r="Q57" s="66"/>
      <c r="R57" s="66"/>
      <c r="S57" s="66"/>
      <c r="T57" s="66"/>
      <c r="U57" s="66"/>
    </row>
    <row r="58" spans="2:21" ht="16.2">
      <c r="C58" s="375"/>
      <c r="D58" s="376"/>
      <c r="E58" s="73" t="s">
        <v>140</v>
      </c>
      <c r="F58" s="70"/>
      <c r="G58" s="66"/>
      <c r="H58" s="66"/>
      <c r="I58" s="66"/>
      <c r="J58" s="66"/>
      <c r="K58" s="66"/>
      <c r="L58" s="66"/>
      <c r="M58" s="66"/>
      <c r="N58" s="66"/>
      <c r="O58" s="66"/>
      <c r="P58" s="66"/>
      <c r="Q58" s="66"/>
      <c r="R58" s="66"/>
      <c r="S58" s="66"/>
      <c r="T58" s="66"/>
      <c r="U58" s="66"/>
    </row>
    <row r="59" spans="2:21" ht="16.2">
      <c r="C59" s="375"/>
      <c r="D59" s="376"/>
      <c r="E59" s="73" t="s">
        <v>141</v>
      </c>
      <c r="F59" s="70"/>
      <c r="G59" s="66"/>
      <c r="H59" s="66"/>
      <c r="I59" s="66"/>
      <c r="J59" s="66"/>
      <c r="K59" s="66"/>
      <c r="L59" s="66"/>
      <c r="M59" s="66"/>
      <c r="N59" s="66"/>
      <c r="O59" s="66"/>
      <c r="P59" s="66"/>
      <c r="Q59" s="66"/>
      <c r="R59" s="66"/>
      <c r="S59" s="66"/>
      <c r="T59" s="66"/>
      <c r="U59" s="66"/>
    </row>
    <row r="60" spans="2:21" ht="16.2">
      <c r="C60" s="375"/>
      <c r="D60" s="376"/>
      <c r="E60" s="73" t="s">
        <v>142</v>
      </c>
      <c r="F60" s="70"/>
      <c r="G60" s="66"/>
      <c r="H60" s="66"/>
      <c r="I60" s="66"/>
      <c r="J60" s="66"/>
      <c r="K60" s="66"/>
      <c r="L60" s="66"/>
      <c r="M60" s="66"/>
      <c r="N60" s="66"/>
      <c r="O60" s="66"/>
      <c r="P60" s="66"/>
      <c r="Q60" s="66"/>
      <c r="R60" s="66"/>
      <c r="S60" s="66"/>
      <c r="T60" s="66"/>
      <c r="U60" s="66"/>
    </row>
    <row r="61" spans="2:21" ht="16.2">
      <c r="C61" s="375"/>
      <c r="D61" s="376"/>
      <c r="E61" s="73" t="s">
        <v>143</v>
      </c>
      <c r="F61" s="70"/>
      <c r="G61" s="66"/>
      <c r="H61" s="66"/>
      <c r="I61" s="66"/>
      <c r="J61" s="66"/>
      <c r="K61" s="66"/>
      <c r="L61" s="66"/>
      <c r="M61" s="66"/>
      <c r="N61" s="66"/>
      <c r="O61" s="66"/>
      <c r="P61" s="66"/>
      <c r="Q61" s="66"/>
      <c r="R61" s="66"/>
      <c r="S61" s="66"/>
      <c r="T61" s="66"/>
      <c r="U61" s="66"/>
    </row>
    <row r="62" spans="2:21" ht="16.2">
      <c r="C62" s="375"/>
      <c r="D62" s="376"/>
      <c r="E62" s="73" t="s">
        <v>144</v>
      </c>
      <c r="F62" s="70"/>
      <c r="G62" s="66"/>
      <c r="H62" s="66"/>
      <c r="I62" s="66"/>
      <c r="J62" s="66"/>
      <c r="K62" s="66"/>
      <c r="L62" s="66"/>
      <c r="M62" s="66"/>
      <c r="N62" s="66"/>
      <c r="O62" s="66"/>
      <c r="P62" s="66"/>
      <c r="Q62" s="66"/>
      <c r="R62" s="66"/>
      <c r="S62" s="66"/>
      <c r="T62" s="66"/>
      <c r="U62" s="66"/>
    </row>
    <row r="63" spans="2:21" ht="16.2">
      <c r="C63" s="375"/>
      <c r="D63" s="376"/>
      <c r="E63" s="73" t="s">
        <v>145</v>
      </c>
      <c r="F63" s="70"/>
      <c r="G63" s="66"/>
      <c r="H63" s="66"/>
      <c r="I63" s="66"/>
      <c r="J63" s="66"/>
      <c r="K63" s="66"/>
      <c r="L63" s="66"/>
      <c r="M63" s="66"/>
      <c r="N63" s="66"/>
      <c r="O63" s="66"/>
      <c r="P63" s="66"/>
      <c r="Q63" s="66"/>
      <c r="R63" s="66"/>
      <c r="S63" s="66"/>
      <c r="T63" s="66"/>
      <c r="U63" s="66"/>
    </row>
    <row r="64" spans="2:21" ht="16.2">
      <c r="C64" s="377"/>
      <c r="D64" s="378"/>
      <c r="E64" s="73" t="s">
        <v>146</v>
      </c>
      <c r="F64" s="70"/>
      <c r="G64" s="66"/>
      <c r="H64" s="66"/>
      <c r="I64" s="66"/>
      <c r="J64" s="66"/>
      <c r="K64" s="66"/>
      <c r="L64" s="66"/>
      <c r="M64" s="66"/>
      <c r="N64" s="66"/>
      <c r="O64" s="66"/>
      <c r="P64" s="66"/>
      <c r="Q64" s="66"/>
      <c r="R64" s="66"/>
      <c r="S64" s="66"/>
      <c r="T64" s="66"/>
      <c r="U64" s="66"/>
    </row>
    <row r="65" spans="1:21" ht="16.2">
      <c r="C65" s="372" t="s">
        <v>147</v>
      </c>
      <c r="D65" s="372"/>
      <c r="E65" s="372"/>
      <c r="F65" s="70"/>
      <c r="G65" s="66"/>
      <c r="H65" s="66"/>
      <c r="I65" s="66"/>
      <c r="J65" s="66"/>
      <c r="K65" s="66"/>
      <c r="L65" s="66"/>
      <c r="M65" s="66"/>
      <c r="N65" s="66"/>
      <c r="O65" s="66"/>
      <c r="P65" s="66"/>
      <c r="Q65" s="66"/>
      <c r="R65" s="66"/>
      <c r="S65" s="66"/>
      <c r="T65" s="66"/>
      <c r="U65" s="66"/>
    </row>
    <row r="66" spans="1:21" ht="16.2">
      <c r="C66" s="372" t="s">
        <v>148</v>
      </c>
      <c r="D66" s="372"/>
      <c r="E66" s="372"/>
      <c r="F66" s="70"/>
      <c r="G66" s="66"/>
      <c r="H66" s="66"/>
      <c r="I66" s="66"/>
      <c r="J66" s="66"/>
      <c r="K66" s="66"/>
      <c r="L66" s="66"/>
      <c r="M66" s="66"/>
      <c r="N66" s="66"/>
      <c r="O66" s="66"/>
      <c r="P66" s="66"/>
      <c r="Q66" s="66"/>
      <c r="R66" s="66"/>
      <c r="S66" s="66"/>
      <c r="T66" s="66"/>
      <c r="U66" s="66"/>
    </row>
    <row r="67" spans="1:21" ht="16.2">
      <c r="C67" s="384" t="s">
        <v>355</v>
      </c>
      <c r="D67" s="385"/>
      <c r="E67" s="386"/>
      <c r="F67" s="66"/>
      <c r="G67" s="67">
        <f>SUM(G56:G65)-G66</f>
        <v>0</v>
      </c>
      <c r="H67" s="67">
        <f t="shared" ref="H67:U67" si="8">SUM(H56:H65)-H66</f>
        <v>0</v>
      </c>
      <c r="I67" s="67">
        <f t="shared" si="8"/>
        <v>0</v>
      </c>
      <c r="J67" s="67">
        <f t="shared" si="8"/>
        <v>0</v>
      </c>
      <c r="K67" s="67">
        <f t="shared" si="8"/>
        <v>0</v>
      </c>
      <c r="L67" s="67">
        <f t="shared" si="8"/>
        <v>0</v>
      </c>
      <c r="M67" s="67">
        <f t="shared" si="8"/>
        <v>0</v>
      </c>
      <c r="N67" s="67">
        <f t="shared" si="8"/>
        <v>0</v>
      </c>
      <c r="O67" s="67">
        <f t="shared" si="8"/>
        <v>0</v>
      </c>
      <c r="P67" s="67">
        <f t="shared" si="8"/>
        <v>0</v>
      </c>
      <c r="Q67" s="67">
        <f t="shared" si="8"/>
        <v>0</v>
      </c>
      <c r="R67" s="67">
        <f t="shared" si="8"/>
        <v>0</v>
      </c>
      <c r="S67" s="67">
        <f t="shared" si="8"/>
        <v>0</v>
      </c>
      <c r="T67" s="67">
        <f t="shared" si="8"/>
        <v>0</v>
      </c>
      <c r="U67" s="67">
        <f t="shared" si="8"/>
        <v>0</v>
      </c>
    </row>
    <row r="68" spans="1:21" ht="16.2">
      <c r="B68" s="61" t="s">
        <v>149</v>
      </c>
      <c r="C68" s="56" t="s">
        <v>150</v>
      </c>
      <c r="D68" s="56"/>
    </row>
    <row r="69" spans="1:21" ht="16.2">
      <c r="C69" s="365"/>
      <c r="D69" s="365"/>
      <c r="E69" s="365"/>
      <c r="F69" s="63" t="s">
        <v>83</v>
      </c>
      <c r="G69" s="63" t="s">
        <v>84</v>
      </c>
      <c r="H69" s="63" t="s">
        <v>85</v>
      </c>
      <c r="I69" s="63" t="s">
        <v>86</v>
      </c>
      <c r="J69" s="63" t="s">
        <v>87</v>
      </c>
      <c r="K69" s="64" t="s">
        <v>88</v>
      </c>
      <c r="L69" s="64" t="s">
        <v>89</v>
      </c>
      <c r="M69" s="64" t="s">
        <v>90</v>
      </c>
      <c r="N69" s="64" t="s">
        <v>91</v>
      </c>
      <c r="O69" s="64" t="s">
        <v>92</v>
      </c>
      <c r="P69" s="64" t="s">
        <v>93</v>
      </c>
      <c r="Q69" s="64" t="s">
        <v>94</v>
      </c>
      <c r="R69" s="64" t="s">
        <v>95</v>
      </c>
      <c r="S69" s="64" t="s">
        <v>96</v>
      </c>
      <c r="T69" s="64" t="s">
        <v>97</v>
      </c>
      <c r="U69" s="64" t="s">
        <v>98</v>
      </c>
    </row>
    <row r="70" spans="1:21" ht="16.2">
      <c r="C70" s="372" t="s">
        <v>151</v>
      </c>
      <c r="D70" s="372"/>
      <c r="E70" s="372"/>
      <c r="F70" s="66"/>
      <c r="G70" s="66"/>
      <c r="H70" s="66"/>
      <c r="I70" s="66"/>
      <c r="J70" s="66"/>
      <c r="K70" s="66"/>
      <c r="L70" s="66"/>
      <c r="M70" s="66"/>
      <c r="N70" s="66"/>
      <c r="O70" s="66"/>
      <c r="P70" s="66"/>
      <c r="Q70" s="66"/>
      <c r="R70" s="66"/>
      <c r="S70" s="66"/>
      <c r="T70" s="66"/>
      <c r="U70" s="66"/>
    </row>
    <row r="71" spans="1:21" ht="16.2">
      <c r="C71" s="74" t="s">
        <v>152</v>
      </c>
      <c r="D71" s="67"/>
      <c r="E71" s="67"/>
      <c r="F71" s="67">
        <f>MAX((3%-F70)*F67,0)</f>
        <v>0</v>
      </c>
      <c r="G71" s="67">
        <f t="shared" ref="G71:U71" si="9">MAX((3%-G70)*G67,0)</f>
        <v>0</v>
      </c>
      <c r="H71" s="67">
        <f t="shared" si="9"/>
        <v>0</v>
      </c>
      <c r="I71" s="67">
        <f t="shared" si="9"/>
        <v>0</v>
      </c>
      <c r="J71" s="67">
        <f t="shared" si="9"/>
        <v>0</v>
      </c>
      <c r="K71" s="67">
        <f t="shared" si="9"/>
        <v>0</v>
      </c>
      <c r="L71" s="67">
        <f t="shared" si="9"/>
        <v>0</v>
      </c>
      <c r="M71" s="67">
        <f t="shared" si="9"/>
        <v>0</v>
      </c>
      <c r="N71" s="67">
        <f t="shared" si="9"/>
        <v>0</v>
      </c>
      <c r="O71" s="67">
        <f t="shared" si="9"/>
        <v>0</v>
      </c>
      <c r="P71" s="67">
        <f t="shared" si="9"/>
        <v>0</v>
      </c>
      <c r="Q71" s="67">
        <f t="shared" si="9"/>
        <v>0</v>
      </c>
      <c r="R71" s="67">
        <f t="shared" si="9"/>
        <v>0</v>
      </c>
      <c r="S71" s="67">
        <f t="shared" si="9"/>
        <v>0</v>
      </c>
      <c r="T71" s="67">
        <f t="shared" si="9"/>
        <v>0</v>
      </c>
      <c r="U71" s="67">
        <f t="shared" si="9"/>
        <v>0</v>
      </c>
    </row>
    <row r="72" spans="1:21" ht="17.25" customHeight="1"/>
    <row r="73" spans="1:21" ht="16.2">
      <c r="A73" s="60" t="s">
        <v>402</v>
      </c>
      <c r="B73" s="60"/>
      <c r="C73" s="60"/>
      <c r="D73" s="60"/>
      <c r="E73" s="60"/>
    </row>
    <row r="74" spans="1:21" ht="16.2">
      <c r="B74" s="61" t="s">
        <v>80</v>
      </c>
      <c r="C74" s="56" t="s">
        <v>153</v>
      </c>
      <c r="D74" s="56"/>
    </row>
    <row r="75" spans="1:21" ht="16.2">
      <c r="C75" s="365"/>
      <c r="D75" s="365"/>
      <c r="E75" s="365"/>
      <c r="F75" s="63" t="s">
        <v>83</v>
      </c>
      <c r="G75" s="63" t="s">
        <v>154</v>
      </c>
      <c r="H75" s="63" t="s">
        <v>155</v>
      </c>
      <c r="I75" s="63" t="s">
        <v>156</v>
      </c>
      <c r="J75" s="63" t="s">
        <v>157</v>
      </c>
      <c r="K75" s="63" t="s">
        <v>158</v>
      </c>
      <c r="L75" s="63" t="s">
        <v>159</v>
      </c>
      <c r="M75" s="63" t="s">
        <v>160</v>
      </c>
      <c r="N75" s="63" t="s">
        <v>161</v>
      </c>
      <c r="O75" s="63" t="s">
        <v>162</v>
      </c>
      <c r="P75" s="63" t="s">
        <v>163</v>
      </c>
      <c r="Q75" s="63" t="s">
        <v>164</v>
      </c>
      <c r="R75" s="63" t="s">
        <v>165</v>
      </c>
      <c r="S75" s="63" t="s">
        <v>166</v>
      </c>
      <c r="T75" s="63" t="s">
        <v>167</v>
      </c>
      <c r="U75" s="63" t="s">
        <v>168</v>
      </c>
    </row>
    <row r="76" spans="1:21" ht="16.5" customHeight="1">
      <c r="C76" s="387" t="s">
        <v>348</v>
      </c>
      <c r="D76" s="390" t="s">
        <v>614</v>
      </c>
      <c r="E76" s="75" t="s">
        <v>169</v>
      </c>
      <c r="F76" s="76"/>
      <c r="G76" s="77"/>
      <c r="H76" s="77"/>
      <c r="I76" s="77"/>
      <c r="J76" s="77"/>
      <c r="K76" s="77"/>
      <c r="L76" s="78"/>
      <c r="M76" s="78"/>
      <c r="N76" s="78"/>
      <c r="O76" s="78"/>
      <c r="P76" s="78"/>
      <c r="Q76" s="78"/>
      <c r="R76" s="78"/>
      <c r="S76" s="78"/>
      <c r="T76" s="78"/>
      <c r="U76" s="78"/>
    </row>
    <row r="77" spans="1:21" ht="16.2">
      <c r="C77" s="388"/>
      <c r="D77" s="380"/>
      <c r="E77" s="75" t="s">
        <v>170</v>
      </c>
      <c r="F77" s="76"/>
      <c r="G77" s="77"/>
      <c r="H77" s="77"/>
      <c r="I77" s="77"/>
      <c r="J77" s="77"/>
      <c r="K77" s="77"/>
      <c r="L77" s="78"/>
      <c r="M77" s="78"/>
      <c r="N77" s="78"/>
      <c r="O77" s="78"/>
      <c r="P77" s="78"/>
      <c r="Q77" s="78"/>
      <c r="R77" s="78"/>
      <c r="S77" s="78"/>
      <c r="T77" s="78"/>
      <c r="U77" s="78"/>
    </row>
    <row r="78" spans="1:21" ht="16.2">
      <c r="C78" s="388"/>
      <c r="D78" s="380"/>
      <c r="E78" s="75" t="s">
        <v>171</v>
      </c>
      <c r="F78" s="76"/>
      <c r="G78" s="77"/>
      <c r="H78" s="77"/>
      <c r="I78" s="77"/>
      <c r="J78" s="77"/>
      <c r="K78" s="77"/>
      <c r="L78" s="78"/>
      <c r="M78" s="78"/>
      <c r="N78" s="78"/>
      <c r="O78" s="78"/>
      <c r="P78" s="78"/>
      <c r="Q78" s="78"/>
      <c r="R78" s="78"/>
      <c r="S78" s="78"/>
      <c r="T78" s="78"/>
      <c r="U78" s="78"/>
    </row>
    <row r="79" spans="1:21" ht="19.649999999999999" customHeight="1">
      <c r="C79" s="388"/>
      <c r="D79" s="387" t="s">
        <v>172</v>
      </c>
      <c r="E79" s="267" t="s">
        <v>615</v>
      </c>
      <c r="F79" s="80"/>
      <c r="G79" s="77"/>
      <c r="H79" s="77"/>
      <c r="I79" s="77"/>
      <c r="J79" s="77"/>
      <c r="K79" s="77"/>
      <c r="L79" s="78"/>
      <c r="M79" s="78"/>
      <c r="N79" s="78"/>
      <c r="O79" s="78"/>
      <c r="P79" s="78"/>
      <c r="Q79" s="78"/>
      <c r="R79" s="78"/>
      <c r="S79" s="78"/>
      <c r="T79" s="78"/>
      <c r="U79" s="78"/>
    </row>
    <row r="80" spans="1:21" ht="16.2">
      <c r="C80" s="389"/>
      <c r="D80" s="389"/>
      <c r="E80" s="209" t="s">
        <v>403</v>
      </c>
      <c r="F80" s="76"/>
      <c r="G80" s="77"/>
      <c r="H80" s="77"/>
      <c r="I80" s="77"/>
      <c r="J80" s="77"/>
      <c r="K80" s="77"/>
      <c r="L80" s="78"/>
      <c r="M80" s="78"/>
      <c r="N80" s="78"/>
      <c r="O80" s="78"/>
      <c r="P80" s="78"/>
      <c r="Q80" s="78"/>
      <c r="R80" s="78"/>
      <c r="S80" s="78"/>
      <c r="T80" s="78"/>
      <c r="U80" s="78"/>
    </row>
    <row r="81" spans="2:23" ht="16.2">
      <c r="C81" s="391" t="s">
        <v>329</v>
      </c>
      <c r="D81" s="392"/>
      <c r="E81" s="393"/>
      <c r="F81" s="75">
        <f t="shared" ref="F81:U81" si="10">SUM(F76:F79)</f>
        <v>0</v>
      </c>
      <c r="G81" s="75">
        <f t="shared" si="10"/>
        <v>0</v>
      </c>
      <c r="H81" s="75">
        <f t="shared" si="10"/>
        <v>0</v>
      </c>
      <c r="I81" s="75">
        <f t="shared" si="10"/>
        <v>0</v>
      </c>
      <c r="J81" s="75">
        <f t="shared" si="10"/>
        <v>0</v>
      </c>
      <c r="K81" s="75">
        <f t="shared" si="10"/>
        <v>0</v>
      </c>
      <c r="L81" s="75">
        <f t="shared" si="10"/>
        <v>0</v>
      </c>
      <c r="M81" s="75">
        <f t="shared" si="10"/>
        <v>0</v>
      </c>
      <c r="N81" s="75">
        <f t="shared" si="10"/>
        <v>0</v>
      </c>
      <c r="O81" s="75">
        <f t="shared" si="10"/>
        <v>0</v>
      </c>
      <c r="P81" s="75">
        <f t="shared" si="10"/>
        <v>0</v>
      </c>
      <c r="Q81" s="75">
        <f t="shared" si="10"/>
        <v>0</v>
      </c>
      <c r="R81" s="75">
        <f t="shared" si="10"/>
        <v>0</v>
      </c>
      <c r="S81" s="75">
        <f t="shared" si="10"/>
        <v>0</v>
      </c>
      <c r="T81" s="75">
        <f t="shared" si="10"/>
        <v>0</v>
      </c>
      <c r="U81" s="75">
        <f t="shared" si="10"/>
        <v>0</v>
      </c>
    </row>
    <row r="82" spans="2:23" ht="32.4">
      <c r="C82" s="81" t="s">
        <v>173</v>
      </c>
      <c r="D82" s="79" t="s">
        <v>172</v>
      </c>
      <c r="E82" s="267" t="s">
        <v>376</v>
      </c>
      <c r="F82" s="82"/>
      <c r="G82" s="77"/>
      <c r="H82" s="77"/>
      <c r="I82" s="77"/>
      <c r="J82" s="77"/>
      <c r="K82" s="77"/>
      <c r="L82" s="78"/>
      <c r="M82" s="78"/>
      <c r="N82" s="78"/>
      <c r="O82" s="78"/>
      <c r="P82" s="78"/>
      <c r="Q82" s="78"/>
      <c r="R82" s="78"/>
      <c r="S82" s="78"/>
      <c r="T82" s="78"/>
      <c r="U82" s="78"/>
    </row>
    <row r="83" spans="2:23" ht="16.2">
      <c r="C83" s="268" t="s">
        <v>624</v>
      </c>
      <c r="D83" s="84"/>
      <c r="E83" s="84"/>
      <c r="F83" s="84"/>
      <c r="G83" s="84"/>
      <c r="H83" s="84"/>
      <c r="I83" s="84"/>
      <c r="J83" s="84"/>
      <c r="K83" s="84"/>
      <c r="L83" s="84"/>
      <c r="M83" s="84"/>
      <c r="N83" s="84"/>
      <c r="O83" s="84"/>
      <c r="P83" s="84"/>
      <c r="Q83" s="84"/>
      <c r="R83" s="84"/>
      <c r="S83" s="84"/>
      <c r="T83" s="84"/>
      <c r="U83" s="84"/>
      <c r="V83" s="84"/>
      <c r="W83" s="84"/>
    </row>
    <row r="84" spans="2:23">
      <c r="C84" s="83"/>
      <c r="D84" s="84"/>
      <c r="E84" s="84"/>
      <c r="F84" s="84"/>
      <c r="G84" s="85"/>
      <c r="H84" s="85"/>
      <c r="I84" s="85"/>
      <c r="J84" s="85"/>
      <c r="K84" s="85"/>
      <c r="L84" s="86"/>
      <c r="M84" s="86"/>
      <c r="N84" s="86"/>
      <c r="O84" s="86"/>
      <c r="P84" s="86"/>
      <c r="Q84" s="86"/>
      <c r="R84" s="86"/>
      <c r="S84" s="86"/>
      <c r="T84" s="85"/>
      <c r="U84" s="85"/>
    </row>
    <row r="85" spans="2:23" s="58" customFormat="1" ht="16.2">
      <c r="B85" s="61" t="s">
        <v>118</v>
      </c>
      <c r="C85" s="56" t="s">
        <v>174</v>
      </c>
      <c r="D85" s="87"/>
      <c r="F85" s="57"/>
      <c r="G85" s="57"/>
      <c r="H85" s="57"/>
      <c r="I85" s="57"/>
      <c r="J85" s="57"/>
      <c r="K85" s="57"/>
      <c r="L85" s="57"/>
      <c r="M85" s="57"/>
      <c r="N85" s="57"/>
      <c r="O85" s="57"/>
      <c r="P85" s="57"/>
      <c r="Q85" s="57"/>
      <c r="R85" s="57"/>
      <c r="S85" s="57"/>
      <c r="T85" s="57"/>
      <c r="U85" s="57"/>
    </row>
    <row r="86" spans="2:23" ht="16.2">
      <c r="B86" s="61"/>
      <c r="C86" s="365"/>
      <c r="D86" s="365"/>
      <c r="E86" s="365"/>
      <c r="F86" s="63" t="s">
        <v>83</v>
      </c>
      <c r="G86" s="63" t="s">
        <v>154</v>
      </c>
      <c r="H86" s="63" t="s">
        <v>155</v>
      </c>
      <c r="I86" s="63" t="s">
        <v>156</v>
      </c>
      <c r="J86" s="63" t="s">
        <v>157</v>
      </c>
      <c r="K86" s="63" t="s">
        <v>158</v>
      </c>
      <c r="L86" s="63" t="s">
        <v>159</v>
      </c>
      <c r="M86" s="63" t="s">
        <v>160</v>
      </c>
      <c r="N86" s="63" t="s">
        <v>161</v>
      </c>
      <c r="O86" s="63" t="s">
        <v>162</v>
      </c>
      <c r="P86" s="63" t="s">
        <v>163</v>
      </c>
      <c r="Q86" s="63" t="s">
        <v>164</v>
      </c>
      <c r="R86" s="63" t="s">
        <v>165</v>
      </c>
      <c r="S86" s="63" t="s">
        <v>166</v>
      </c>
      <c r="T86" s="63" t="s">
        <v>167</v>
      </c>
      <c r="U86" s="63" t="s">
        <v>168</v>
      </c>
    </row>
    <row r="87" spans="2:23">
      <c r="B87" s="61"/>
      <c r="C87" s="394" t="s">
        <v>338</v>
      </c>
      <c r="D87" s="394"/>
      <c r="E87" s="394"/>
      <c r="F87" s="77"/>
      <c r="G87" s="77"/>
      <c r="H87" s="77"/>
      <c r="I87" s="77"/>
      <c r="J87" s="77"/>
      <c r="K87" s="77"/>
      <c r="L87" s="77"/>
      <c r="M87" s="77"/>
      <c r="N87" s="77"/>
      <c r="O87" s="77"/>
      <c r="P87" s="77"/>
      <c r="Q87" s="77"/>
      <c r="R87" s="77"/>
      <c r="S87" s="77"/>
      <c r="T87" s="77"/>
      <c r="U87" s="77"/>
    </row>
    <row r="88" spans="2:23" ht="16.2">
      <c r="B88" s="61"/>
      <c r="C88" s="395" t="s">
        <v>343</v>
      </c>
      <c r="D88" s="394" t="s">
        <v>46</v>
      </c>
      <c r="E88" s="75" t="s">
        <v>175</v>
      </c>
      <c r="F88" s="66"/>
      <c r="G88" s="66"/>
      <c r="H88" s="66"/>
      <c r="I88" s="66"/>
      <c r="J88" s="66"/>
      <c r="K88" s="66"/>
      <c r="L88" s="66"/>
      <c r="M88" s="66"/>
      <c r="N88" s="66"/>
      <c r="O88" s="66"/>
      <c r="P88" s="66"/>
      <c r="Q88" s="66"/>
      <c r="R88" s="66"/>
      <c r="S88" s="66"/>
      <c r="T88" s="66"/>
      <c r="U88" s="66"/>
    </row>
    <row r="89" spans="2:23" ht="32.4">
      <c r="B89" s="61"/>
      <c r="C89" s="395"/>
      <c r="D89" s="394"/>
      <c r="E89" s="75" t="s">
        <v>176</v>
      </c>
      <c r="F89" s="66"/>
      <c r="G89" s="66"/>
      <c r="H89" s="66"/>
      <c r="I89" s="66"/>
      <c r="J89" s="66"/>
      <c r="K89" s="66"/>
      <c r="L89" s="66"/>
      <c r="M89" s="66"/>
      <c r="N89" s="66"/>
      <c r="O89" s="66"/>
      <c r="P89" s="66"/>
      <c r="Q89" s="66"/>
      <c r="R89" s="66"/>
      <c r="S89" s="66"/>
      <c r="T89" s="66"/>
      <c r="U89" s="66"/>
    </row>
    <row r="90" spans="2:23" ht="16.2">
      <c r="B90" s="61"/>
      <c r="C90" s="395"/>
      <c r="D90" s="394"/>
      <c r="E90" s="75" t="s">
        <v>177</v>
      </c>
      <c r="F90" s="66"/>
      <c r="G90" s="66"/>
      <c r="H90" s="66"/>
      <c r="I90" s="66"/>
      <c r="J90" s="66"/>
      <c r="K90" s="66"/>
      <c r="L90" s="66"/>
      <c r="M90" s="66"/>
      <c r="N90" s="66"/>
      <c r="O90" s="66"/>
      <c r="P90" s="66"/>
      <c r="Q90" s="66"/>
      <c r="R90" s="66"/>
      <c r="S90" s="66"/>
      <c r="T90" s="66"/>
      <c r="U90" s="66"/>
    </row>
    <row r="91" spans="2:23">
      <c r="B91" s="61"/>
      <c r="C91" s="395"/>
      <c r="D91" s="394" t="s">
        <v>47</v>
      </c>
      <c r="E91" s="394"/>
      <c r="F91" s="66"/>
      <c r="G91" s="66"/>
      <c r="H91" s="66"/>
      <c r="I91" s="66"/>
      <c r="J91" s="66"/>
      <c r="K91" s="66"/>
      <c r="L91" s="66"/>
      <c r="M91" s="66"/>
      <c r="N91" s="66"/>
      <c r="O91" s="66"/>
      <c r="P91" s="66"/>
      <c r="Q91" s="66"/>
      <c r="R91" s="66"/>
      <c r="S91" s="66"/>
      <c r="T91" s="66"/>
      <c r="U91" s="66"/>
    </row>
    <row r="92" spans="2:23">
      <c r="B92" s="61"/>
      <c r="C92" s="395"/>
      <c r="D92" s="394" t="s">
        <v>48</v>
      </c>
      <c r="E92" s="394"/>
      <c r="F92" s="66"/>
      <c r="G92" s="66"/>
      <c r="H92" s="66"/>
      <c r="I92" s="66"/>
      <c r="J92" s="66"/>
      <c r="K92" s="66"/>
      <c r="L92" s="66"/>
      <c r="M92" s="66"/>
      <c r="N92" s="66"/>
      <c r="O92" s="66"/>
      <c r="P92" s="66"/>
      <c r="Q92" s="66"/>
      <c r="R92" s="66"/>
      <c r="S92" s="66"/>
      <c r="T92" s="66"/>
      <c r="U92" s="66"/>
    </row>
    <row r="93" spans="2:23">
      <c r="B93" s="61"/>
      <c r="C93" s="395"/>
      <c r="D93" s="394" t="s">
        <v>178</v>
      </c>
      <c r="E93" s="394"/>
      <c r="F93" s="66"/>
      <c r="G93" s="66"/>
      <c r="H93" s="66"/>
      <c r="I93" s="66"/>
      <c r="J93" s="66"/>
      <c r="K93" s="66"/>
      <c r="L93" s="66"/>
      <c r="M93" s="66"/>
      <c r="N93" s="66"/>
      <c r="O93" s="66"/>
      <c r="P93" s="66"/>
      <c r="Q93" s="66"/>
      <c r="R93" s="66"/>
      <c r="S93" s="66"/>
      <c r="T93" s="66"/>
      <c r="U93" s="66"/>
    </row>
    <row r="94" spans="2:23" ht="48.6">
      <c r="B94" s="61"/>
      <c r="C94" s="79" t="s">
        <v>342</v>
      </c>
      <c r="D94" s="394" t="s">
        <v>179</v>
      </c>
      <c r="E94" s="394"/>
      <c r="F94" s="66"/>
      <c r="G94" s="66"/>
      <c r="H94" s="66"/>
      <c r="I94" s="66"/>
      <c r="J94" s="66"/>
      <c r="K94" s="66"/>
      <c r="L94" s="66"/>
      <c r="M94" s="66"/>
      <c r="N94" s="66"/>
      <c r="O94" s="66"/>
      <c r="P94" s="66"/>
      <c r="Q94" s="66"/>
      <c r="R94" s="66"/>
      <c r="S94" s="66"/>
      <c r="T94" s="66"/>
      <c r="U94" s="66"/>
    </row>
    <row r="95" spans="2:23" ht="15.75" customHeight="1">
      <c r="B95" s="61"/>
      <c r="C95" s="387" t="s">
        <v>341</v>
      </c>
      <c r="D95" s="394" t="s">
        <v>178</v>
      </c>
      <c r="E95" s="394"/>
      <c r="F95" s="66"/>
      <c r="G95" s="66"/>
      <c r="H95" s="66"/>
      <c r="I95" s="66"/>
      <c r="J95" s="66"/>
      <c r="K95" s="66"/>
      <c r="L95" s="66"/>
      <c r="M95" s="66"/>
      <c r="N95" s="66"/>
      <c r="O95" s="66"/>
      <c r="P95" s="66"/>
      <c r="Q95" s="66"/>
      <c r="R95" s="66"/>
      <c r="S95" s="66"/>
      <c r="T95" s="66"/>
      <c r="U95" s="66"/>
    </row>
    <row r="96" spans="2:23">
      <c r="B96" s="61"/>
      <c r="C96" s="388"/>
      <c r="D96" s="396" t="s">
        <v>180</v>
      </c>
      <c r="E96" s="396"/>
      <c r="F96" s="66"/>
      <c r="G96" s="66"/>
      <c r="H96" s="66"/>
      <c r="I96" s="66"/>
      <c r="J96" s="66"/>
      <c r="K96" s="66"/>
      <c r="L96" s="66"/>
      <c r="M96" s="66"/>
      <c r="N96" s="66"/>
      <c r="O96" s="66"/>
      <c r="P96" s="66"/>
      <c r="Q96" s="66"/>
      <c r="R96" s="66"/>
      <c r="S96" s="66"/>
      <c r="T96" s="66"/>
      <c r="U96" s="66"/>
    </row>
    <row r="97" spans="2:21" ht="15.75" customHeight="1">
      <c r="B97" s="61"/>
      <c r="C97" s="388"/>
      <c r="D97" s="397" t="s">
        <v>273</v>
      </c>
      <c r="E97" s="398"/>
      <c r="F97" s="66"/>
      <c r="G97" s="66"/>
      <c r="H97" s="66"/>
      <c r="I97" s="66"/>
      <c r="J97" s="66"/>
      <c r="K97" s="66"/>
      <c r="L97" s="66"/>
      <c r="M97" s="66"/>
      <c r="N97" s="66"/>
      <c r="O97" s="66"/>
      <c r="P97" s="66"/>
      <c r="Q97" s="66"/>
      <c r="R97" s="66"/>
      <c r="S97" s="66"/>
      <c r="T97" s="66"/>
      <c r="U97" s="66"/>
    </row>
    <row r="98" spans="2:21">
      <c r="B98" s="61"/>
      <c r="C98" s="388"/>
      <c r="D98" s="397" t="s">
        <v>274</v>
      </c>
      <c r="E98" s="398"/>
      <c r="F98" s="66"/>
      <c r="G98" s="66"/>
      <c r="H98" s="66"/>
      <c r="I98" s="66"/>
      <c r="J98" s="66"/>
      <c r="K98" s="66"/>
      <c r="L98" s="66"/>
      <c r="M98" s="66"/>
      <c r="N98" s="66"/>
      <c r="O98" s="66"/>
      <c r="P98" s="66"/>
      <c r="Q98" s="66"/>
      <c r="R98" s="66"/>
      <c r="S98" s="66"/>
      <c r="T98" s="66"/>
      <c r="U98" s="66"/>
    </row>
    <row r="99" spans="2:21" ht="21" customHeight="1">
      <c r="B99" s="61"/>
      <c r="C99" s="389"/>
      <c r="D99" s="399" t="s">
        <v>177</v>
      </c>
      <c r="E99" s="398"/>
      <c r="F99" s="66"/>
      <c r="G99" s="66"/>
      <c r="H99" s="66"/>
      <c r="I99" s="66"/>
      <c r="J99" s="66"/>
      <c r="K99" s="66"/>
      <c r="L99" s="66"/>
      <c r="M99" s="66"/>
      <c r="N99" s="66"/>
      <c r="O99" s="66"/>
      <c r="P99" s="66"/>
      <c r="Q99" s="66"/>
      <c r="R99" s="66"/>
      <c r="S99" s="66"/>
      <c r="T99" s="66"/>
      <c r="U99" s="66"/>
    </row>
    <row r="100" spans="2:21" ht="30" customHeight="1">
      <c r="B100" s="61"/>
      <c r="C100" s="399" t="s">
        <v>340</v>
      </c>
      <c r="D100" s="400"/>
      <c r="E100" s="398"/>
      <c r="F100" s="66"/>
      <c r="G100" s="66"/>
      <c r="H100" s="66"/>
      <c r="I100" s="66"/>
      <c r="J100" s="66"/>
      <c r="K100" s="66"/>
      <c r="L100" s="66"/>
      <c r="M100" s="66"/>
      <c r="N100" s="66"/>
      <c r="O100" s="66"/>
      <c r="P100" s="66"/>
      <c r="Q100" s="66"/>
      <c r="R100" s="66"/>
      <c r="S100" s="66"/>
      <c r="T100" s="66"/>
      <c r="U100" s="66"/>
    </row>
    <row r="101" spans="2:21">
      <c r="B101" s="61"/>
      <c r="C101" s="394" t="s">
        <v>339</v>
      </c>
      <c r="D101" s="394"/>
      <c r="E101" s="394"/>
      <c r="F101" s="66"/>
      <c r="G101" s="66"/>
      <c r="H101" s="66"/>
      <c r="I101" s="66"/>
      <c r="J101" s="66"/>
      <c r="K101" s="66"/>
      <c r="L101" s="66"/>
      <c r="M101" s="66"/>
      <c r="N101" s="66"/>
      <c r="O101" s="66"/>
      <c r="P101" s="66"/>
      <c r="Q101" s="66"/>
      <c r="R101" s="66"/>
      <c r="S101" s="66"/>
      <c r="T101" s="66"/>
      <c r="U101" s="66"/>
    </row>
    <row r="102" spans="2:21">
      <c r="B102" s="61"/>
      <c r="C102" s="394" t="s">
        <v>356</v>
      </c>
      <c r="D102" s="394"/>
      <c r="E102" s="394"/>
      <c r="F102" s="67">
        <f>F87-SUM(F88:F93)+SUM(F94:F100)-F101</f>
        <v>0</v>
      </c>
      <c r="G102" s="67">
        <f t="shared" ref="G102:U102" si="11">G87-SUM(G88:G93)+SUM(G94:G100)-G101</f>
        <v>0</v>
      </c>
      <c r="H102" s="67">
        <f t="shared" si="11"/>
        <v>0</v>
      </c>
      <c r="I102" s="67">
        <f t="shared" si="11"/>
        <v>0</v>
      </c>
      <c r="J102" s="67">
        <f t="shared" si="11"/>
        <v>0</v>
      </c>
      <c r="K102" s="67">
        <f t="shared" si="11"/>
        <v>0</v>
      </c>
      <c r="L102" s="67">
        <f t="shared" si="11"/>
        <v>0</v>
      </c>
      <c r="M102" s="67">
        <f t="shared" si="11"/>
        <v>0</v>
      </c>
      <c r="N102" s="67">
        <f t="shared" si="11"/>
        <v>0</v>
      </c>
      <c r="O102" s="67">
        <f t="shared" si="11"/>
        <v>0</v>
      </c>
      <c r="P102" s="67">
        <f t="shared" si="11"/>
        <v>0</v>
      </c>
      <c r="Q102" s="67">
        <f t="shared" si="11"/>
        <v>0</v>
      </c>
      <c r="R102" s="67">
        <f t="shared" si="11"/>
        <v>0</v>
      </c>
      <c r="S102" s="67">
        <f t="shared" si="11"/>
        <v>0</v>
      </c>
      <c r="T102" s="67">
        <f t="shared" si="11"/>
        <v>0</v>
      </c>
      <c r="U102" s="67">
        <f t="shared" si="11"/>
        <v>0</v>
      </c>
    </row>
    <row r="103" spans="2:21" ht="16.5" customHeight="1">
      <c r="B103" s="61"/>
      <c r="C103" s="394" t="s">
        <v>344</v>
      </c>
      <c r="D103" s="394"/>
      <c r="E103" s="394"/>
      <c r="F103" s="66"/>
      <c r="G103" s="66"/>
      <c r="H103" s="66"/>
      <c r="I103" s="66"/>
      <c r="J103" s="66"/>
      <c r="K103" s="66"/>
      <c r="L103" s="66"/>
      <c r="M103" s="66"/>
      <c r="N103" s="66"/>
      <c r="O103" s="66"/>
      <c r="P103" s="66"/>
      <c r="Q103" s="66"/>
      <c r="R103" s="66"/>
      <c r="S103" s="66"/>
      <c r="T103" s="66"/>
      <c r="U103" s="66"/>
    </row>
    <row r="104" spans="2:21" ht="15.75" customHeight="1">
      <c r="B104" s="61"/>
      <c r="C104" s="394" t="s">
        <v>345</v>
      </c>
      <c r="D104" s="394"/>
      <c r="E104" s="394"/>
      <c r="F104" s="67">
        <f t="shared" ref="F104:U104" si="12">F102+F103</f>
        <v>0</v>
      </c>
      <c r="G104" s="67">
        <f t="shared" si="12"/>
        <v>0</v>
      </c>
      <c r="H104" s="67">
        <f t="shared" si="12"/>
        <v>0</v>
      </c>
      <c r="I104" s="67">
        <f t="shared" si="12"/>
        <v>0</v>
      </c>
      <c r="J104" s="67">
        <f t="shared" si="12"/>
        <v>0</v>
      </c>
      <c r="K104" s="67">
        <f t="shared" si="12"/>
        <v>0</v>
      </c>
      <c r="L104" s="67">
        <f t="shared" si="12"/>
        <v>0</v>
      </c>
      <c r="M104" s="67">
        <f t="shared" si="12"/>
        <v>0</v>
      </c>
      <c r="N104" s="67">
        <f t="shared" si="12"/>
        <v>0</v>
      </c>
      <c r="O104" s="67">
        <f t="shared" si="12"/>
        <v>0</v>
      </c>
      <c r="P104" s="67">
        <f t="shared" si="12"/>
        <v>0</v>
      </c>
      <c r="Q104" s="67">
        <f t="shared" si="12"/>
        <v>0</v>
      </c>
      <c r="R104" s="67">
        <f t="shared" si="12"/>
        <v>0</v>
      </c>
      <c r="S104" s="67">
        <f t="shared" si="12"/>
        <v>0</v>
      </c>
      <c r="T104" s="67">
        <f t="shared" si="12"/>
        <v>0</v>
      </c>
      <c r="U104" s="67">
        <f t="shared" si="12"/>
        <v>0</v>
      </c>
    </row>
    <row r="105" spans="2:21" ht="15.75" customHeight="1">
      <c r="B105" s="61"/>
      <c r="C105" s="394" t="s">
        <v>346</v>
      </c>
      <c r="D105" s="394"/>
      <c r="E105" s="394"/>
      <c r="F105" s="66"/>
      <c r="G105" s="66"/>
      <c r="H105" s="66"/>
      <c r="I105" s="66"/>
      <c r="J105" s="66"/>
      <c r="K105" s="66"/>
      <c r="L105" s="66"/>
      <c r="M105" s="66"/>
      <c r="N105" s="66"/>
      <c r="O105" s="66"/>
      <c r="P105" s="66"/>
      <c r="Q105" s="66"/>
      <c r="R105" s="66"/>
      <c r="S105" s="66"/>
      <c r="T105" s="66"/>
      <c r="U105" s="66"/>
    </row>
    <row r="106" spans="2:21" ht="15.75" customHeight="1">
      <c r="B106" s="61"/>
      <c r="C106" s="394" t="s">
        <v>347</v>
      </c>
      <c r="D106" s="394"/>
      <c r="E106" s="394"/>
      <c r="F106" s="67">
        <f t="shared" ref="F106:U106" si="13">F104+F105</f>
        <v>0</v>
      </c>
      <c r="G106" s="67">
        <f t="shared" si="13"/>
        <v>0</v>
      </c>
      <c r="H106" s="67">
        <f t="shared" si="13"/>
        <v>0</v>
      </c>
      <c r="I106" s="67">
        <f t="shared" si="13"/>
        <v>0</v>
      </c>
      <c r="J106" s="67">
        <f t="shared" si="13"/>
        <v>0</v>
      </c>
      <c r="K106" s="67">
        <f t="shared" si="13"/>
        <v>0</v>
      </c>
      <c r="L106" s="67">
        <f t="shared" si="13"/>
        <v>0</v>
      </c>
      <c r="M106" s="67">
        <f t="shared" si="13"/>
        <v>0</v>
      </c>
      <c r="N106" s="67">
        <f t="shared" si="13"/>
        <v>0</v>
      </c>
      <c r="O106" s="67">
        <f t="shared" si="13"/>
        <v>0</v>
      </c>
      <c r="P106" s="67">
        <f t="shared" si="13"/>
        <v>0</v>
      </c>
      <c r="Q106" s="67">
        <f t="shared" si="13"/>
        <v>0</v>
      </c>
      <c r="R106" s="67">
        <f t="shared" si="13"/>
        <v>0</v>
      </c>
      <c r="S106" s="67">
        <f t="shared" si="13"/>
        <v>0</v>
      </c>
      <c r="T106" s="67">
        <f t="shared" si="13"/>
        <v>0</v>
      </c>
      <c r="U106" s="67">
        <f t="shared" si="13"/>
        <v>0</v>
      </c>
    </row>
    <row r="107" spans="2:21" ht="16.2">
      <c r="B107" s="61" t="s">
        <v>125</v>
      </c>
      <c r="C107" s="56" t="s">
        <v>181</v>
      </c>
      <c r="D107" s="56"/>
    </row>
    <row r="108" spans="2:21" ht="16.2">
      <c r="C108" s="365"/>
      <c r="D108" s="365"/>
      <c r="E108" s="365"/>
      <c r="F108" s="63" t="s">
        <v>83</v>
      </c>
      <c r="G108" s="63" t="s">
        <v>154</v>
      </c>
      <c r="H108" s="63" t="s">
        <v>155</v>
      </c>
      <c r="I108" s="63" t="s">
        <v>156</v>
      </c>
      <c r="J108" s="63" t="s">
        <v>157</v>
      </c>
      <c r="K108" s="64" t="s">
        <v>88</v>
      </c>
      <c r="L108" s="64" t="s">
        <v>89</v>
      </c>
      <c r="M108" s="64" t="s">
        <v>90</v>
      </c>
      <c r="N108" s="64" t="s">
        <v>91</v>
      </c>
      <c r="O108" s="64" t="s">
        <v>92</v>
      </c>
      <c r="P108" s="64" t="s">
        <v>93</v>
      </c>
      <c r="Q108" s="64" t="s">
        <v>94</v>
      </c>
      <c r="R108" s="64" t="s">
        <v>95</v>
      </c>
      <c r="S108" s="64" t="s">
        <v>96</v>
      </c>
      <c r="T108" s="64" t="s">
        <v>97</v>
      </c>
      <c r="U108" s="64" t="s">
        <v>98</v>
      </c>
    </row>
    <row r="109" spans="2:21" ht="16.2">
      <c r="C109" s="372" t="s">
        <v>182</v>
      </c>
      <c r="D109" s="372"/>
      <c r="E109" s="372"/>
      <c r="F109" s="77"/>
      <c r="G109" s="77"/>
      <c r="H109" s="77"/>
      <c r="I109" s="77"/>
      <c r="J109" s="77"/>
      <c r="K109" s="78"/>
      <c r="L109" s="78"/>
      <c r="M109" s="78"/>
      <c r="N109" s="78"/>
      <c r="O109" s="78"/>
      <c r="P109" s="78"/>
      <c r="Q109" s="78"/>
      <c r="R109" s="78"/>
      <c r="S109" s="78"/>
      <c r="T109" s="78"/>
      <c r="U109" s="78"/>
    </row>
    <row r="110" spans="2:21" ht="18" customHeight="1">
      <c r="C110" s="401" t="s">
        <v>183</v>
      </c>
      <c r="D110" s="401"/>
      <c r="E110" s="401"/>
      <c r="F110" s="67">
        <f t="shared" ref="F110:U110" si="14">F81</f>
        <v>0</v>
      </c>
      <c r="G110" s="67">
        <f t="shared" si="14"/>
        <v>0</v>
      </c>
      <c r="H110" s="67">
        <f t="shared" si="14"/>
        <v>0</v>
      </c>
      <c r="I110" s="67">
        <f t="shared" si="14"/>
        <v>0</v>
      </c>
      <c r="J110" s="67">
        <f t="shared" si="14"/>
        <v>0</v>
      </c>
      <c r="K110" s="67">
        <f t="shared" si="14"/>
        <v>0</v>
      </c>
      <c r="L110" s="67">
        <f t="shared" si="14"/>
        <v>0</v>
      </c>
      <c r="M110" s="67">
        <f t="shared" si="14"/>
        <v>0</v>
      </c>
      <c r="N110" s="67">
        <f t="shared" si="14"/>
        <v>0</v>
      </c>
      <c r="O110" s="67">
        <f t="shared" si="14"/>
        <v>0</v>
      </c>
      <c r="P110" s="67">
        <f t="shared" si="14"/>
        <v>0</v>
      </c>
      <c r="Q110" s="67">
        <f t="shared" si="14"/>
        <v>0</v>
      </c>
      <c r="R110" s="67">
        <f t="shared" si="14"/>
        <v>0</v>
      </c>
      <c r="S110" s="67">
        <f t="shared" si="14"/>
        <v>0</v>
      </c>
      <c r="T110" s="67">
        <f t="shared" si="14"/>
        <v>0</v>
      </c>
      <c r="U110" s="67">
        <f t="shared" si="14"/>
        <v>0</v>
      </c>
    </row>
    <row r="111" spans="2:21" ht="16.2">
      <c r="C111" s="72" t="s">
        <v>184</v>
      </c>
      <c r="D111" s="72"/>
      <c r="E111" s="72"/>
      <c r="F111" s="67">
        <f t="shared" ref="F111:U111" si="15">F109+F110</f>
        <v>0</v>
      </c>
      <c r="G111" s="67">
        <f t="shared" si="15"/>
        <v>0</v>
      </c>
      <c r="H111" s="67">
        <f t="shared" si="15"/>
        <v>0</v>
      </c>
      <c r="I111" s="67">
        <f t="shared" si="15"/>
        <v>0</v>
      </c>
      <c r="J111" s="67">
        <f t="shared" si="15"/>
        <v>0</v>
      </c>
      <c r="K111" s="67">
        <f t="shared" si="15"/>
        <v>0</v>
      </c>
      <c r="L111" s="67">
        <f t="shared" si="15"/>
        <v>0</v>
      </c>
      <c r="M111" s="67">
        <f t="shared" si="15"/>
        <v>0</v>
      </c>
      <c r="N111" s="67">
        <f t="shared" si="15"/>
        <v>0</v>
      </c>
      <c r="O111" s="67">
        <f t="shared" si="15"/>
        <v>0</v>
      </c>
      <c r="P111" s="67">
        <f t="shared" si="15"/>
        <v>0</v>
      </c>
      <c r="Q111" s="67">
        <f t="shared" si="15"/>
        <v>0</v>
      </c>
      <c r="R111" s="67">
        <f t="shared" si="15"/>
        <v>0</v>
      </c>
      <c r="S111" s="67">
        <f t="shared" si="15"/>
        <v>0</v>
      </c>
      <c r="T111" s="67">
        <f t="shared" si="15"/>
        <v>0</v>
      </c>
      <c r="U111" s="67">
        <f t="shared" si="15"/>
        <v>0</v>
      </c>
    </row>
    <row r="112" spans="2:21">
      <c r="B112" s="61" t="s">
        <v>135</v>
      </c>
      <c r="C112" s="56" t="s">
        <v>185</v>
      </c>
      <c r="D112" s="56"/>
    </row>
    <row r="113" spans="3:21" ht="16.2">
      <c r="C113" s="365"/>
      <c r="D113" s="365"/>
      <c r="E113" s="365"/>
      <c r="F113" s="63" t="s">
        <v>83</v>
      </c>
      <c r="G113" s="63" t="s">
        <v>154</v>
      </c>
      <c r="H113" s="63" t="s">
        <v>155</v>
      </c>
      <c r="I113" s="63" t="s">
        <v>156</v>
      </c>
      <c r="J113" s="63" t="s">
        <v>157</v>
      </c>
      <c r="K113" s="64" t="s">
        <v>88</v>
      </c>
      <c r="L113" s="64" t="s">
        <v>89</v>
      </c>
      <c r="M113" s="64" t="s">
        <v>90</v>
      </c>
      <c r="N113" s="64" t="s">
        <v>91</v>
      </c>
      <c r="O113" s="64" t="s">
        <v>92</v>
      </c>
      <c r="P113" s="64" t="s">
        <v>93</v>
      </c>
      <c r="Q113" s="64" t="s">
        <v>94</v>
      </c>
      <c r="R113" s="64" t="s">
        <v>95</v>
      </c>
      <c r="S113" s="64" t="s">
        <v>96</v>
      </c>
      <c r="T113" s="64" t="s">
        <v>97</v>
      </c>
      <c r="U113" s="64" t="s">
        <v>98</v>
      </c>
    </row>
    <row r="114" spans="3:21" ht="16.2">
      <c r="C114" s="372" t="s">
        <v>186</v>
      </c>
      <c r="D114" s="372"/>
      <c r="E114" s="372"/>
      <c r="F114" s="88" t="str">
        <f>IFERROR(F104/F109,"")</f>
        <v/>
      </c>
      <c r="G114" s="88" t="str">
        <f t="shared" ref="G114:U114" si="16">IFERROR(G104/G109,"")</f>
        <v/>
      </c>
      <c r="H114" s="88" t="str">
        <f t="shared" si="16"/>
        <v/>
      </c>
      <c r="I114" s="88" t="str">
        <f t="shared" si="16"/>
        <v/>
      </c>
      <c r="J114" s="88" t="str">
        <f t="shared" si="16"/>
        <v/>
      </c>
      <c r="K114" s="88" t="str">
        <f t="shared" si="16"/>
        <v/>
      </c>
      <c r="L114" s="88" t="str">
        <f t="shared" si="16"/>
        <v/>
      </c>
      <c r="M114" s="88" t="str">
        <f t="shared" si="16"/>
        <v/>
      </c>
      <c r="N114" s="88" t="str">
        <f t="shared" si="16"/>
        <v/>
      </c>
      <c r="O114" s="88" t="str">
        <f t="shared" si="16"/>
        <v/>
      </c>
      <c r="P114" s="88" t="str">
        <f t="shared" si="16"/>
        <v/>
      </c>
      <c r="Q114" s="88" t="str">
        <f t="shared" si="16"/>
        <v/>
      </c>
      <c r="R114" s="88" t="str">
        <f t="shared" si="16"/>
        <v/>
      </c>
      <c r="S114" s="88" t="str">
        <f t="shared" si="16"/>
        <v/>
      </c>
      <c r="T114" s="88" t="str">
        <f t="shared" si="16"/>
        <v/>
      </c>
      <c r="U114" s="88" t="str">
        <f t="shared" si="16"/>
        <v/>
      </c>
    </row>
    <row r="115" spans="3:21" ht="16.2">
      <c r="C115" s="72" t="s">
        <v>187</v>
      </c>
      <c r="D115" s="72"/>
      <c r="E115" s="72"/>
      <c r="F115" s="88" t="str">
        <f>IFERROR(F106/F111,"")</f>
        <v/>
      </c>
      <c r="G115" s="88" t="str">
        <f t="shared" ref="G115:U115" si="17">IFERROR(G106/G111,"")</f>
        <v/>
      </c>
      <c r="H115" s="88" t="str">
        <f t="shared" si="17"/>
        <v/>
      </c>
      <c r="I115" s="88" t="str">
        <f t="shared" si="17"/>
        <v/>
      </c>
      <c r="J115" s="88" t="str">
        <f t="shared" si="17"/>
        <v/>
      </c>
      <c r="K115" s="88" t="str">
        <f t="shared" si="17"/>
        <v/>
      </c>
      <c r="L115" s="88" t="str">
        <f t="shared" si="17"/>
        <v/>
      </c>
      <c r="M115" s="88" t="str">
        <f t="shared" si="17"/>
        <v/>
      </c>
      <c r="N115" s="88" t="str">
        <f t="shared" si="17"/>
        <v/>
      </c>
      <c r="O115" s="88" t="str">
        <f t="shared" si="17"/>
        <v/>
      </c>
      <c r="P115" s="88" t="str">
        <f t="shared" si="17"/>
        <v/>
      </c>
      <c r="Q115" s="88" t="str">
        <f t="shared" si="17"/>
        <v/>
      </c>
      <c r="R115" s="88" t="str">
        <f t="shared" si="17"/>
        <v/>
      </c>
      <c r="S115" s="88" t="str">
        <f t="shared" si="17"/>
        <v/>
      </c>
      <c r="T115" s="88" t="str">
        <f t="shared" si="17"/>
        <v/>
      </c>
      <c r="U115" s="88" t="str">
        <f t="shared" si="17"/>
        <v/>
      </c>
    </row>
    <row r="116" spans="3:21" ht="16.2">
      <c r="C116" s="372" t="s">
        <v>188</v>
      </c>
      <c r="D116" s="372"/>
      <c r="E116" s="372"/>
      <c r="F116" s="89" t="str">
        <f>IFERROR(MAX((100%-F115)*F111,0),"0")</f>
        <v>0</v>
      </c>
      <c r="G116" s="89" t="str">
        <f t="shared" ref="G116:U116" si="18">IFERROR(MAX((100%-G115)*G111,0),"0")</f>
        <v>0</v>
      </c>
      <c r="H116" s="89" t="str">
        <f t="shared" si="18"/>
        <v>0</v>
      </c>
      <c r="I116" s="89" t="str">
        <f t="shared" si="18"/>
        <v>0</v>
      </c>
      <c r="J116" s="89" t="str">
        <f t="shared" si="18"/>
        <v>0</v>
      </c>
      <c r="K116" s="89" t="str">
        <f t="shared" si="18"/>
        <v>0</v>
      </c>
      <c r="L116" s="89" t="str">
        <f t="shared" si="18"/>
        <v>0</v>
      </c>
      <c r="M116" s="89" t="str">
        <f t="shared" si="18"/>
        <v>0</v>
      </c>
      <c r="N116" s="89" t="str">
        <f t="shared" si="18"/>
        <v>0</v>
      </c>
      <c r="O116" s="89" t="str">
        <f t="shared" si="18"/>
        <v>0</v>
      </c>
      <c r="P116" s="89" t="str">
        <f t="shared" si="18"/>
        <v>0</v>
      </c>
      <c r="Q116" s="89" t="str">
        <f t="shared" si="18"/>
        <v>0</v>
      </c>
      <c r="R116" s="89" t="str">
        <f t="shared" si="18"/>
        <v>0</v>
      </c>
      <c r="S116" s="89" t="str">
        <f t="shared" si="18"/>
        <v>0</v>
      </c>
      <c r="T116" s="89" t="str">
        <f t="shared" si="18"/>
        <v>0</v>
      </c>
      <c r="U116" s="89" t="str">
        <f t="shared" si="18"/>
        <v>0</v>
      </c>
    </row>
  </sheetData>
  <mergeCells count="74">
    <mergeCell ref="C53:E53"/>
    <mergeCell ref="C55:E55"/>
    <mergeCell ref="C57:D64"/>
    <mergeCell ref="C65:E65"/>
    <mergeCell ref="C69:E69"/>
    <mergeCell ref="C56:E56"/>
    <mergeCell ref="C66:E66"/>
    <mergeCell ref="C38:E38"/>
    <mergeCell ref="C40:E40"/>
    <mergeCell ref="D42:D43"/>
    <mergeCell ref="D44:D47"/>
    <mergeCell ref="C41:E41"/>
    <mergeCell ref="C42:C52"/>
    <mergeCell ref="D48:D52"/>
    <mergeCell ref="C116:E116"/>
    <mergeCell ref="C106:E106"/>
    <mergeCell ref="C108:E108"/>
    <mergeCell ref="C109:E109"/>
    <mergeCell ref="C110:E110"/>
    <mergeCell ref="C113:E113"/>
    <mergeCell ref="C114:E114"/>
    <mergeCell ref="C105:E105"/>
    <mergeCell ref="D94:E94"/>
    <mergeCell ref="C95:C99"/>
    <mergeCell ref="D95:E95"/>
    <mergeCell ref="D96:E96"/>
    <mergeCell ref="D97:E97"/>
    <mergeCell ref="D98:E98"/>
    <mergeCell ref="D99:E99"/>
    <mergeCell ref="C100:E100"/>
    <mergeCell ref="C101:E101"/>
    <mergeCell ref="C102:E102"/>
    <mergeCell ref="C103:E103"/>
    <mergeCell ref="C104:E104"/>
    <mergeCell ref="C81:E81"/>
    <mergeCell ref="C86:E86"/>
    <mergeCell ref="C87:E87"/>
    <mergeCell ref="C88:C93"/>
    <mergeCell ref="D88:D90"/>
    <mergeCell ref="D91:E91"/>
    <mergeCell ref="D92:E92"/>
    <mergeCell ref="D93:E93"/>
    <mergeCell ref="C70:E70"/>
    <mergeCell ref="C75:E75"/>
    <mergeCell ref="C76:C80"/>
    <mergeCell ref="C67:E67"/>
    <mergeCell ref="D76:D78"/>
    <mergeCell ref="D79:D80"/>
    <mergeCell ref="C34:D37"/>
    <mergeCell ref="C33:E33"/>
    <mergeCell ref="C16:D17"/>
    <mergeCell ref="C18:E18"/>
    <mergeCell ref="C19:E19"/>
    <mergeCell ref="C20:E20"/>
    <mergeCell ref="C21:D21"/>
    <mergeCell ref="C22:E22"/>
    <mergeCell ref="C23:E23"/>
    <mergeCell ref="C24:E24"/>
    <mergeCell ref="C25:E25"/>
    <mergeCell ref="C26:D29"/>
    <mergeCell ref="C30:E30"/>
    <mergeCell ref="C32:E32"/>
    <mergeCell ref="C15:E15"/>
    <mergeCell ref="C6:E6"/>
    <mergeCell ref="C7:C10"/>
    <mergeCell ref="D7:E7"/>
    <mergeCell ref="D8:E8"/>
    <mergeCell ref="D9:E9"/>
    <mergeCell ref="D10:E10"/>
    <mergeCell ref="C11:C12"/>
    <mergeCell ref="D11:E11"/>
    <mergeCell ref="D12:E12"/>
    <mergeCell ref="C13:E13"/>
    <mergeCell ref="C14:E14"/>
  </mergeCells>
  <phoneticPr fontId="2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具名範圍</vt:lpstr>
      </vt:variant>
      <vt:variant>
        <vt:i4>2</vt:i4>
      </vt:variant>
    </vt:vector>
  </HeadingPairs>
  <TitlesOfParts>
    <vt:vector size="18" baseType="lpstr">
      <vt:lpstr>目錄</vt:lpstr>
      <vt:lpstr>指定附表1-1</vt:lpstr>
      <vt:lpstr>指定附表1-2</vt:lpstr>
      <vt:lpstr>指定附表2-1</vt:lpstr>
      <vt:lpstr>清償能力評估四步驟</vt:lpstr>
      <vt:lpstr>指定附表3-1-1(接軌日_基礎情境)</vt:lpstr>
      <vt:lpstr>指定附表3-1-2(接軌後_基礎情境)</vt:lpstr>
      <vt:lpstr>指定附表3-2-1(接軌日_利率下降情境)</vt:lpstr>
      <vt:lpstr>指定附表3-2-2(接軌後_利率下降情境)</vt:lpstr>
      <vt:lpstr>指定附表3-2-3(接軌日_最新利率情境)</vt:lpstr>
      <vt:lpstr>指定附表 3-2-4(接軌後_最新利率情境)</vt:lpstr>
      <vt:lpstr>指定附表3-3-1(IFRS17保險服務結果分析)</vt:lpstr>
      <vt:lpstr>指定附表3-3-2(IFRS17財務面評估結果分析)</vt:lpstr>
      <vt:lpstr>指定附表3-3-3(淨資產過渡計算表)</vt:lpstr>
      <vt:lpstr>指定附表3-3-4(ICS自有資本變動分析)</vt:lpstr>
      <vt:lpstr>指定附表3-3-5(ICS風險資本計算表)</vt:lpstr>
      <vt:lpstr>目錄!Print_Area</vt:lpstr>
      <vt:lpstr>目錄!Print_Titles</vt:lpstr>
    </vt:vector>
  </TitlesOfParts>
  <Company>IIROC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dc:creator>
  <cp:lastModifiedBy> H damiehou</cp:lastModifiedBy>
  <cp:lastPrinted>2024-12-10T07:04:05Z</cp:lastPrinted>
  <dcterms:created xsi:type="dcterms:W3CDTF">2010-12-09T07:27:59Z</dcterms:created>
  <dcterms:modified xsi:type="dcterms:W3CDTF">2024-12-25T13:38:22Z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000800802d000000000001024120</vt:lpwstr>
  </property>
</Properties>
</file>